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\\it-zeus\Departments\Human Resources\HR-Finance_Secure_Share\Position Classification Forms\Salary Schedule\"/>
    </mc:Choice>
  </mc:AlternateContent>
  <xr:revisionPtr revIDLastSave="0" documentId="13_ncr:1_{A685A788-0993-4767-AD02-166E37B09BE7}" xr6:coauthVersionLast="47" xr6:coauthVersionMax="47" xr10:uidLastSave="{00000000-0000-0000-0000-000000000000}"/>
  <bookViews>
    <workbookView xWindow="57480" yWindow="-120" windowWidth="29040" windowHeight="15720" xr2:uid="{00000000-000D-0000-FFFF-FFFF00000000}"/>
  </bookViews>
  <sheets>
    <sheet name="Salary ScheduleFY23" sheetId="1" r:id="rId1"/>
  </sheets>
  <definedNames>
    <definedName name="_xlnm._FilterDatabase" localSheetId="0" hidden="1">'Salary ScheduleFY23'!$A$1:$F$221</definedName>
    <definedName name="_xlnm.Print_Area" localSheetId="0">'Salary ScheduleFY23'!$A$1:$L$222</definedName>
    <definedName name="_xlnm.Print_Titles" localSheetId="0">'Salary ScheduleFY23'!$1:$1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3" i="1" l="1"/>
  <c r="J173" i="1" s="1"/>
  <c r="H173" i="1"/>
  <c r="K173" i="1" s="1"/>
  <c r="I173" i="1"/>
  <c r="L173" i="1" s="1"/>
  <c r="K216" i="1"/>
  <c r="L216" i="1"/>
  <c r="J216" i="1"/>
  <c r="L9" i="1"/>
  <c r="K9" i="1"/>
  <c r="J9" i="1"/>
  <c r="G2" i="1"/>
  <c r="J2" i="1" l="1"/>
  <c r="G212" i="1" l="1"/>
  <c r="J212" i="1" s="1"/>
  <c r="G221" i="1"/>
  <c r="J221" i="1" s="1"/>
  <c r="H221" i="1"/>
  <c r="K221" i="1" s="1"/>
  <c r="I221" i="1"/>
  <c r="L221" i="1" s="1"/>
  <c r="I210" i="1" l="1"/>
  <c r="L209" i="1" s="1"/>
  <c r="H210" i="1"/>
  <c r="K209" i="1" s="1"/>
  <c r="G210" i="1"/>
  <c r="J209" i="1" s="1"/>
  <c r="G20" i="1" l="1"/>
  <c r="J20" i="1" s="1"/>
  <c r="H20" i="1"/>
  <c r="K20" i="1" s="1"/>
  <c r="I20" i="1"/>
  <c r="L20" i="1" s="1"/>
  <c r="H2" i="1" l="1"/>
  <c r="K2" i="1" s="1"/>
  <c r="I2" i="1"/>
  <c r="L2" i="1" s="1"/>
  <c r="G8" i="1"/>
  <c r="J8" i="1" s="1"/>
  <c r="H8" i="1"/>
  <c r="K8" i="1" s="1"/>
  <c r="I8" i="1"/>
  <c r="L8" i="1" s="1"/>
  <c r="G22" i="1"/>
  <c r="J22" i="1" s="1"/>
  <c r="H22" i="1"/>
  <c r="K22" i="1" s="1"/>
  <c r="I22" i="1"/>
  <c r="L22" i="1" s="1"/>
  <c r="G38" i="1"/>
  <c r="J38" i="1" s="1"/>
  <c r="H38" i="1"/>
  <c r="K38" i="1" s="1"/>
  <c r="I38" i="1"/>
  <c r="L38" i="1" s="1"/>
  <c r="G47" i="1"/>
  <c r="J47" i="1" s="1"/>
  <c r="H47" i="1"/>
  <c r="K47" i="1" s="1"/>
  <c r="I47" i="1"/>
  <c r="L47" i="1" s="1"/>
  <c r="G61" i="1"/>
  <c r="J61" i="1" s="1"/>
  <c r="H61" i="1"/>
  <c r="K61" i="1" s="1"/>
  <c r="I61" i="1"/>
  <c r="L61" i="1" s="1"/>
  <c r="G78" i="1"/>
  <c r="J78" i="1" s="1"/>
  <c r="H78" i="1"/>
  <c r="K78" i="1" s="1"/>
  <c r="I78" i="1"/>
  <c r="L78" i="1" s="1"/>
  <c r="G99" i="1"/>
  <c r="J99" i="1" s="1"/>
  <c r="H99" i="1"/>
  <c r="K99" i="1" s="1"/>
  <c r="I99" i="1"/>
  <c r="L99" i="1" s="1"/>
  <c r="G110" i="1"/>
  <c r="J110" i="1" s="1"/>
  <c r="H110" i="1"/>
  <c r="K110" i="1" s="1"/>
  <c r="I110" i="1"/>
  <c r="L110" i="1" s="1"/>
  <c r="G124" i="1"/>
  <c r="J124" i="1" s="1"/>
  <c r="H124" i="1"/>
  <c r="K124" i="1" s="1"/>
  <c r="I124" i="1"/>
  <c r="L124" i="1" s="1"/>
  <c r="G135" i="1"/>
  <c r="J135" i="1" s="1"/>
  <c r="H135" i="1"/>
  <c r="K135" i="1" s="1"/>
  <c r="I135" i="1"/>
  <c r="L135" i="1" s="1"/>
  <c r="G146" i="1"/>
  <c r="J146" i="1" s="1"/>
  <c r="H146" i="1"/>
  <c r="K146" i="1" s="1"/>
  <c r="I146" i="1"/>
  <c r="L146" i="1" s="1"/>
  <c r="G154" i="1"/>
  <c r="J154" i="1" s="1"/>
  <c r="H154" i="1"/>
  <c r="K154" i="1" s="1"/>
  <c r="I154" i="1"/>
  <c r="L154" i="1" s="1"/>
  <c r="G167" i="1"/>
  <c r="J167" i="1" s="1"/>
  <c r="H167" i="1"/>
  <c r="K167" i="1" s="1"/>
  <c r="I167" i="1"/>
  <c r="L167" i="1" s="1"/>
  <c r="G185" i="1"/>
  <c r="J185" i="1" s="1"/>
  <c r="H185" i="1"/>
  <c r="K185" i="1" s="1"/>
  <c r="I185" i="1"/>
  <c r="L185" i="1" s="1"/>
  <c r="G190" i="1"/>
  <c r="J189" i="1" s="1"/>
  <c r="H190" i="1"/>
  <c r="K189" i="1" s="1"/>
  <c r="I190" i="1"/>
  <c r="L189" i="1" s="1"/>
  <c r="G195" i="1"/>
  <c r="J195" i="1" s="1"/>
  <c r="H195" i="1"/>
  <c r="K195" i="1" s="1"/>
  <c r="I195" i="1"/>
  <c r="L195" i="1" s="1"/>
  <c r="H212" i="1"/>
  <c r="K212" i="1" s="1"/>
  <c r="I212" i="1"/>
  <c r="L212" i="1" s="1"/>
  <c r="I7" i="1"/>
  <c r="L7" i="1" s="1"/>
  <c r="H7" i="1"/>
  <c r="K7" i="1" s="1"/>
  <c r="G7" i="1"/>
  <c r="J7" i="1" s="1"/>
</calcChain>
</file>

<file path=xl/sharedStrings.xml><?xml version="1.0" encoding="utf-8"?>
<sst xmlns="http://schemas.openxmlformats.org/spreadsheetml/2006/main" count="454" uniqueCount="224">
  <si>
    <t>Assistant City Manager</t>
  </si>
  <si>
    <t>Police Chief</t>
  </si>
  <si>
    <t>Fire Chief</t>
  </si>
  <si>
    <t>Public Works Director</t>
  </si>
  <si>
    <t>Public Utilities Director</t>
  </si>
  <si>
    <t>Parks &amp; Recreation Director</t>
  </si>
  <si>
    <t>Information Technology Director</t>
  </si>
  <si>
    <t>Human Resources Director</t>
  </si>
  <si>
    <t>Finance Director</t>
  </si>
  <si>
    <t>Deputy Fire Chief</t>
  </si>
  <si>
    <t>Travel &amp; Tourism Director</t>
  </si>
  <si>
    <t>Public Works Deputy Director</t>
  </si>
  <si>
    <t>Police Major</t>
  </si>
  <si>
    <t>Plant Superintendent (WRF)</t>
  </si>
  <si>
    <t>Downtown Goldsboro Development Director</t>
  </si>
  <si>
    <t>Civil Engineer</t>
  </si>
  <si>
    <t>Building Code Administrator</t>
  </si>
  <si>
    <t>Assistant Information Technology Director</t>
  </si>
  <si>
    <t>Assistant Fire Chief</t>
  </si>
  <si>
    <t>Programmer Analyst</t>
  </si>
  <si>
    <t>Planning Director</t>
  </si>
  <si>
    <t>Parks Superintendent</t>
  </si>
  <si>
    <t>Distribution &amp; Collection System Superintendent</t>
  </si>
  <si>
    <t>Compost Plant Superintendent</t>
  </si>
  <si>
    <t>Building &amp; Grounds Maintenance Superintendent</t>
  </si>
  <si>
    <t>Sports Turf Superintendent</t>
  </si>
  <si>
    <t>Solid Waste Superintendent</t>
  </si>
  <si>
    <t>Recreation Superintendent - Adaptive</t>
  </si>
  <si>
    <t>Recreation Superintendent</t>
  </si>
  <si>
    <t>Fleet Maintenance Superintendent</t>
  </si>
  <si>
    <t>Computer Systems Administrator II</t>
  </si>
  <si>
    <t>Cemetery Superintendent</t>
  </si>
  <si>
    <t>Assistant Finance Director</t>
  </si>
  <si>
    <t>Laboratory Supervisor (WRF)</t>
  </si>
  <si>
    <t>Battalion Chief (Operations)</t>
  </si>
  <si>
    <t>Assistant to the City Manager</t>
  </si>
  <si>
    <t>Assistant Planning Director</t>
  </si>
  <si>
    <t>Senior Human Resources Consultant</t>
  </si>
  <si>
    <t>Police Captain</t>
  </si>
  <si>
    <t>Customer Service Manager</t>
  </si>
  <si>
    <t xml:space="preserve">Computer Systems Administrator I </t>
  </si>
  <si>
    <t>Street Maintenance Supervisor</t>
  </si>
  <si>
    <t>Stormwater Maintenance Supervisor</t>
  </si>
  <si>
    <t>Public Information Officer</t>
  </si>
  <si>
    <t>Fire Captain</t>
  </si>
  <si>
    <t>City Clerk</t>
  </si>
  <si>
    <t>Chief Treatment Plant Operator (WRF)</t>
  </si>
  <si>
    <t>Business and Property Development Specialist</t>
  </si>
  <si>
    <t>Solid Waste Supervisor (Yard and Bulk Waste)</t>
  </si>
  <si>
    <t>Solid Waste Supervisor (Refuse &amp; Recycling)</t>
  </si>
  <si>
    <t>Solid Waste Operations Supervisor (QA/QC)</t>
  </si>
  <si>
    <t>Senior Plant Maintenance Mechanic (WRF)</t>
  </si>
  <si>
    <t>Senior Accounting Specialist</t>
  </si>
  <si>
    <t>Police Investigator</t>
  </si>
  <si>
    <t>Police Corporal</t>
  </si>
  <si>
    <t>Plans Examiner</t>
  </si>
  <si>
    <t>Planner I</t>
  </si>
  <si>
    <t>Engineering Technician</t>
  </si>
  <si>
    <t>Senior Building Maintenance Technician</t>
  </si>
  <si>
    <t>Parks Maintenance Crew Supervisor</t>
  </si>
  <si>
    <t xml:space="preserve">Custodian Crew Supervisor </t>
  </si>
  <si>
    <t>Construction Inspector</t>
  </si>
  <si>
    <t>Athletics Supervisor</t>
  </si>
  <si>
    <t>Assistant Superintendent (Sports Turf)</t>
  </si>
  <si>
    <t>Pretreatment Program Coordinator</t>
  </si>
  <si>
    <t>Operator IV (WTP)</t>
  </si>
  <si>
    <t>Operator IV (WRF)</t>
  </si>
  <si>
    <t>Fire Engineer</t>
  </si>
  <si>
    <t>Building Maintenance Technician</t>
  </si>
  <si>
    <t>Building Inspector</t>
  </si>
  <si>
    <t>Welder</t>
  </si>
  <si>
    <t>Systems Integrity Operator</t>
  </si>
  <si>
    <t>Survey Technician</t>
  </si>
  <si>
    <t>Recreation Center Leader</t>
  </si>
  <si>
    <t>Payroll Technician</t>
  </si>
  <si>
    <t>Operator III (WTP)</t>
  </si>
  <si>
    <t>Multi-Sports Complex Manager</t>
  </si>
  <si>
    <t>Human Resources Technician</t>
  </si>
  <si>
    <t>Communications and Creative Services Manager</t>
  </si>
  <si>
    <t>Cemetery Supervisor</t>
  </si>
  <si>
    <t>Administrative Assistant III</t>
  </si>
  <si>
    <t>Utility System Operator</t>
  </si>
  <si>
    <t>Systems Integrity Technician</t>
  </si>
  <si>
    <t>Street Maintenance Heavy Equipment Operator</t>
  </si>
  <si>
    <t>Stormwater Maintenance Heavy Equipment Operator</t>
  </si>
  <si>
    <t>Senior Police Officer</t>
  </si>
  <si>
    <t>Police Officer II</t>
  </si>
  <si>
    <t>Police Officer I</t>
  </si>
  <si>
    <t>Police Officer</t>
  </si>
  <si>
    <t>Crime Scene Specialist</t>
  </si>
  <si>
    <t>Administrative Assistant II</t>
  </si>
  <si>
    <t>Utility Maintenance Mechanic</t>
  </si>
  <si>
    <t>Senior Park Technician (Spray)</t>
  </si>
  <si>
    <t>Senior Park Technician</t>
  </si>
  <si>
    <t>Senior Firefighter</t>
  </si>
  <si>
    <t>Police Officer Trainee</t>
  </si>
  <si>
    <t>Laboratory Technician (WRF)</t>
  </si>
  <si>
    <t>Inventory Specialist</t>
  </si>
  <si>
    <t>Firefighter</t>
  </si>
  <si>
    <t>Environmental Codes Inspector</t>
  </si>
  <si>
    <t>Crime Analyst</t>
  </si>
  <si>
    <t>Billing Technician</t>
  </si>
  <si>
    <t>Animal Control Officer</t>
  </si>
  <si>
    <t>Recreation Center Assistant</t>
  </si>
  <si>
    <t>Police Equipment Maintenance Coordinator</t>
  </si>
  <si>
    <t>Operator I (WTP)</t>
  </si>
  <si>
    <t>Operator I (WRF)</t>
  </si>
  <si>
    <t>Marketing and Special Events Assistant</t>
  </si>
  <si>
    <t>Equipment Operator</t>
  </si>
  <si>
    <t>Senior Maintenance Technician</t>
  </si>
  <si>
    <t>Permit Technician</t>
  </si>
  <si>
    <t>Meter Reader</t>
  </si>
  <si>
    <t>Compost Plant Operator</t>
  </si>
  <si>
    <t>Water Treatment Plant Specialist</t>
  </si>
  <si>
    <t>Utility Maintenance Technician</t>
  </si>
  <si>
    <t>Street Maintenance Technician</t>
  </si>
  <si>
    <t xml:space="preserve">Stormwater Maintenance Techncian </t>
  </si>
  <si>
    <t>Grounds Maintenance Technician</t>
  </si>
  <si>
    <t>Customer Service Representative</t>
  </si>
  <si>
    <t>Cemetery Maintenance Technician</t>
  </si>
  <si>
    <t>Park Technician (Turf)</t>
  </si>
  <si>
    <t>Park Technician</t>
  </si>
  <si>
    <t>Solid Waste Technician</t>
  </si>
  <si>
    <t>Patron Services and Operational Assistant</t>
  </si>
  <si>
    <t>Patron and Administrative Services Assistant</t>
  </si>
  <si>
    <t>Custodian</t>
  </si>
  <si>
    <t xml:space="preserve">Golf Maintenance Technician </t>
  </si>
  <si>
    <t xml:space="preserve">Tennis Specialist </t>
  </si>
  <si>
    <t>FLSA</t>
  </si>
  <si>
    <t>Pay Grade</t>
  </si>
  <si>
    <t>Minimum</t>
  </si>
  <si>
    <t>Midpoint</t>
  </si>
  <si>
    <t>Maximum</t>
  </si>
  <si>
    <t>Non-Exempt</t>
  </si>
  <si>
    <t>Exempt</t>
  </si>
  <si>
    <t xml:space="preserve">Golf Course Superintendent </t>
  </si>
  <si>
    <t>Deputy City Clerk</t>
  </si>
  <si>
    <t>Plant Maintenance Mechanic/Operator IV (WTP)</t>
  </si>
  <si>
    <t>Solid Waste Heavy Equipment Operator</t>
  </si>
  <si>
    <t xml:space="preserve"> </t>
  </si>
  <si>
    <t xml:space="preserve">Office Assistant </t>
  </si>
  <si>
    <t xml:space="preserve">Club House Assistant </t>
  </si>
  <si>
    <t>Heavy Equipment Operator (Parks)</t>
  </si>
  <si>
    <t>Plant Maintenance Mechanic/Operator (Compost)</t>
  </si>
  <si>
    <t>Streets &amp; Stormwater Superintendent</t>
  </si>
  <si>
    <t>Classification Title</t>
  </si>
  <si>
    <t>Chief Treatment Plant Operator (WTP)</t>
  </si>
  <si>
    <t>Laboratory Supervisor (WTP)</t>
  </si>
  <si>
    <t>Plant Superintendent (WTP)</t>
  </si>
  <si>
    <t xml:space="preserve">Code Enforcement Administrator </t>
  </si>
  <si>
    <t xml:space="preserve">Police Records Technician I </t>
  </si>
  <si>
    <t>Police Records Technician II</t>
  </si>
  <si>
    <t xml:space="preserve">Warehouse &amp; Procurement Manager </t>
  </si>
  <si>
    <t>Executive Assistant (some classifications Exempt)</t>
  </si>
  <si>
    <t xml:space="preserve">City Surveyor </t>
  </si>
  <si>
    <t>Accounts Payable Technician</t>
  </si>
  <si>
    <t xml:space="preserve">Accounts Payable Supervisor </t>
  </si>
  <si>
    <t xml:space="preserve">Payroll Supervisor </t>
  </si>
  <si>
    <t xml:space="preserve">Utility System Senior Heavy Equipment Operator </t>
  </si>
  <si>
    <t xml:space="preserve">Street Maintenance Senior Heavy Equipment Operator  </t>
  </si>
  <si>
    <t xml:space="preserve">Stormwater Maintenance Senior Heavy Equipment Operator  </t>
  </si>
  <si>
    <t>Solid Waste Senior Heavy Equipment Operator</t>
  </si>
  <si>
    <t xml:space="preserve">Solid Waste Equipment Operator </t>
  </si>
  <si>
    <t xml:space="preserve">Stormwater Maintenance Equipment Operator </t>
  </si>
  <si>
    <t xml:space="preserve">Street Maintenance Equipment Operator </t>
  </si>
  <si>
    <t xml:space="preserve">Distribution Operations Manager </t>
  </si>
  <si>
    <t xml:space="preserve">Preventative Maintenance Supervisor </t>
  </si>
  <si>
    <t xml:space="preserve">Collection Operations Manager </t>
  </si>
  <si>
    <t xml:space="preserve">Event Center Manager </t>
  </si>
  <si>
    <t xml:space="preserve">Procurement Specialist </t>
  </si>
  <si>
    <t xml:space="preserve">Property Technician </t>
  </si>
  <si>
    <t>Community Relations and Development Specialist</t>
  </si>
  <si>
    <t>Marketing and Administrative Assistant (DDD)</t>
  </si>
  <si>
    <t>Traffic Supervisor</t>
  </si>
  <si>
    <t>Traffic Signal Technician II</t>
  </si>
  <si>
    <t>Theatre Services Manager</t>
  </si>
  <si>
    <t>Assistant Parks &amp; Recreation Director</t>
  </si>
  <si>
    <t>GIS Manager</t>
  </si>
  <si>
    <t>Insurance Claims, Billing, &amp; Collections Manager</t>
  </si>
  <si>
    <t>Cross Connection Control Specialist</t>
  </si>
  <si>
    <t>Administrative Assistant I</t>
  </si>
  <si>
    <t>Operator III (WRF)</t>
  </si>
  <si>
    <t>Assistant Training Specialist</t>
  </si>
  <si>
    <t>Safety Coordinator</t>
  </si>
  <si>
    <t xml:space="preserve">Engineering Project Manager </t>
  </si>
  <si>
    <t>Cyber Security Network Engineer</t>
  </si>
  <si>
    <t>GIS Specialist</t>
  </si>
  <si>
    <t>Accreditation and Planning Manager</t>
  </si>
  <si>
    <t>Travel &amp; Tourism Specialist</t>
  </si>
  <si>
    <t>Operator II (WRF &amp; WTP)</t>
  </si>
  <si>
    <t>Firefighter Trainee</t>
  </si>
  <si>
    <t>Assistant Golf Professional</t>
  </si>
  <si>
    <t>Occupational Health Nurse</t>
  </si>
  <si>
    <t>Police Support Technician</t>
  </si>
  <si>
    <t>Technical Director</t>
  </si>
  <si>
    <t>Lead Laboratory Technician</t>
  </si>
  <si>
    <t>General Manager - Goldsboro Golf Course and Event Center</t>
  </si>
  <si>
    <t>Adaptive &amp; Inclusive Recreation Program Supervisor</t>
  </si>
  <si>
    <t>Fire Engineer II</t>
  </si>
  <si>
    <t>Fire Captain II</t>
  </si>
  <si>
    <t>GIS Technician</t>
  </si>
  <si>
    <t>Lead Customer Service Representative</t>
  </si>
  <si>
    <t>Golf Course Maintenance Technician</t>
  </si>
  <si>
    <t>Equipment Operator (Cemetery)</t>
  </si>
  <si>
    <t>Equipment Operator  (Grounds Maintenance)</t>
  </si>
  <si>
    <t>Compost Lead Operator</t>
  </si>
  <si>
    <t>Engineering Field Technician</t>
  </si>
  <si>
    <t>Golf &amp; Sports Turf Mechanic</t>
  </si>
  <si>
    <t>Maintenance Mechanic/Operator III (WTP)</t>
  </si>
  <si>
    <t>Recreation Coordinator</t>
  </si>
  <si>
    <t>Senior Fleet Maintenance Mechanic (Automotive)</t>
  </si>
  <si>
    <t>Police Officer - School Resource Officer</t>
  </si>
  <si>
    <t>Fleet Maintenance Supervisor (Automotive)</t>
  </si>
  <si>
    <t>Marketing &amp; Special Events Supervisor</t>
  </si>
  <si>
    <t>Senior Planner</t>
  </si>
  <si>
    <t>Fleet Maintenance Supervisor (Heavy Equipment)</t>
  </si>
  <si>
    <t>Engineering Service Manager</t>
  </si>
  <si>
    <t>Police Seargant</t>
  </si>
  <si>
    <t>Deputy Public Utilities Director</t>
  </si>
  <si>
    <t>Community Relations Director</t>
  </si>
  <si>
    <t>Director, Paramount Theatre</t>
  </si>
  <si>
    <t>Assistant Director of Community Relations &amp; Development</t>
  </si>
  <si>
    <t>Housing Compliance Officer</t>
  </si>
  <si>
    <t>Deputy Finance Director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</si>
</sst>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164" formatCode="&quot;$&quot;#,##0.00"/>
  </numFmts>
  <fonts count="4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3366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0" xfId="0" applyAlignment="1">
      <alignment horizontal="center"/>
    </xf>
    <xf numFmtId="0" fontId="0" fillId="0" borderId="10" xfId="0" applyBorder="1"/>
    <xf numFmtId="0" fontId="1" fillId="3" borderId="11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0" fillId="0" borderId="4" xfId="0" applyBorder="1"/>
    <xf numFmtId="0" fontId="0" fillId="4" borderId="6" xfId="0" applyFill="1" applyBorder="1"/>
    <xf numFmtId="0" fontId="0" fillId="4" borderId="3" xfId="0" applyFill="1" applyBorder="1"/>
    <xf numFmtId="0" fontId="0" fillId="0" borderId="12" xfId="0" applyBorder="1"/>
    <xf numFmtId="0" fontId="2" fillId="4" borderId="5" xfId="0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left" wrapText="1"/>
    </xf>
    <xf numFmtId="0" fontId="2" fillId="4" borderId="3" xfId="0" applyFont="1" applyFill="1" applyBorder="1" applyAlignment="1">
      <alignment horizontal="left" vertical="center"/>
    </xf>
    <xf numFmtId="0" fontId="0" fillId="2" borderId="4" xfId="0" applyFill="1" applyBorder="1" applyAlignment="1">
      <alignment horizontal="left"/>
    </xf>
    <xf numFmtId="0" fontId="0" fillId="2" borderId="10" xfId="0" applyFill="1" applyBorder="1" applyAlignment="1">
      <alignment horizontal="left"/>
    </xf>
    <xf numFmtId="0" fontId="0" fillId="2" borderId="4" xfId="0" applyFill="1" applyBorder="1" applyAlignment="1">
      <alignment horizontal="center"/>
    </xf>
    <xf numFmtId="164" fontId="0" fillId="2" borderId="4" xfId="0" applyNumberForma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164" fontId="0" fillId="0" borderId="4" xfId="0" applyNumberFormat="1" applyBorder="1" applyAlignment="1">
      <alignment horizontal="center" vertical="center"/>
    </xf>
    <xf numFmtId="0" fontId="3" fillId="4" borderId="3" xfId="0" applyFont="1" applyFill="1" applyBorder="1" applyAlignment="1">
      <alignment horizontal="left" vertical="center" wrapText="1"/>
    </xf>
    <xf numFmtId="0" fontId="3" fillId="4" borderId="6" xfId="0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5" borderId="1" xfId="0" applyFill="1" applyBorder="1"/>
    <xf numFmtId="0" fontId="0" fillId="5" borderId="3" xfId="0" applyFill="1" applyBorder="1"/>
    <xf numFmtId="0" fontId="0" fillId="5" borderId="6" xfId="0" applyFill="1" applyBorder="1"/>
    <xf numFmtId="0" fontId="0" fillId="5" borderId="7" xfId="0" applyFill="1" applyBorder="1"/>
    <xf numFmtId="0" fontId="0" fillId="0" borderId="3" xfId="0" applyBorder="1"/>
    <xf numFmtId="0" fontId="0" fillId="0" borderId="6" xfId="0" applyBorder="1"/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0" fontId="0" fillId="0" borderId="1" xfId="0" applyBorder="1"/>
    <xf numFmtId="0" fontId="0" fillId="0" borderId="7" xfId="0" applyBorder="1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5" borderId="3" xfId="0" applyFill="1" applyBorder="1" applyAlignment="1">
      <alignment wrapText="1"/>
    </xf>
    <xf numFmtId="0" fontId="0" fillId="5" borderId="2" xfId="0" applyFill="1" applyBorder="1"/>
    <xf numFmtId="0" fontId="3" fillId="5" borderId="3" xfId="0" applyFont="1" applyFill="1" applyBorder="1"/>
    <xf numFmtId="0" fontId="0" fillId="0" borderId="2" xfId="0" applyBorder="1"/>
    <xf numFmtId="0" fontId="0" fillId="0" borderId="9" xfId="0" applyBorder="1"/>
    <xf numFmtId="0" fontId="0" fillId="5" borderId="9" xfId="0" applyFill="1" applyBorder="1"/>
    <xf numFmtId="0" fontId="0" fillId="0" borderId="5" xfId="0" applyBorder="1"/>
    <xf numFmtId="0" fontId="0" fillId="0" borderId="8" xfId="0" applyBorder="1"/>
    <xf numFmtId="0" fontId="0" fillId="5" borderId="8" xfId="0" applyFill="1" applyBorder="1"/>
    <xf numFmtId="0" fontId="0" fillId="0" borderId="7" xfId="0" applyBorder="1" applyAlignment="1">
      <alignment horizontal="left"/>
    </xf>
    <xf numFmtId="164" fontId="0" fillId="5" borderId="2" xfId="0" applyNumberFormat="1" applyFill="1" applyBorder="1" applyAlignment="1">
      <alignment horizontal="center" vertical="center"/>
    </xf>
    <xf numFmtId="164" fontId="0" fillId="5" borderId="1" xfId="0" applyNumberFormat="1" applyFill="1" applyBorder="1" applyAlignment="1">
      <alignment horizontal="center" vertical="center"/>
    </xf>
    <xf numFmtId="164" fontId="0" fillId="5" borderId="13" xfId="0" applyNumberFormat="1" applyFill="1" applyBorder="1" applyAlignment="1">
      <alignment horizontal="center" vertical="center"/>
    </xf>
    <xf numFmtId="164" fontId="0" fillId="5" borderId="11" xfId="0" applyNumberFormat="1" applyFill="1" applyBorder="1" applyAlignment="1">
      <alignment horizontal="center" vertical="center"/>
    </xf>
    <xf numFmtId="164" fontId="0" fillId="5" borderId="8" xfId="0" applyNumberFormat="1" applyFill="1" applyBorder="1" applyAlignment="1">
      <alignment horizontal="center" vertical="center"/>
    </xf>
    <xf numFmtId="0" fontId="0" fillId="5" borderId="11" xfId="0" applyFill="1" applyBorder="1"/>
    <xf numFmtId="164" fontId="0" fillId="5" borderId="3" xfId="0" applyNumberFormat="1" applyFill="1" applyBorder="1" applyAlignment="1">
      <alignment horizontal="center" vertical="center"/>
    </xf>
    <xf numFmtId="0" fontId="0" fillId="5" borderId="5" xfId="0" applyFill="1" applyBorder="1"/>
    <xf numFmtId="0" fontId="0" fillId="5" borderId="5" xfId="0" applyFill="1" applyBorder="1" applyAlignment="1">
      <alignment horizontal="center"/>
    </xf>
    <xf numFmtId="7" fontId="0" fillId="5" borderId="0" xfId="0" applyNumberFormat="1" applyFill="1" applyAlignment="1">
      <alignment horizontal="center"/>
    </xf>
    <xf numFmtId="164" fontId="0" fillId="5" borderId="5" xfId="0" applyNumberFormat="1" applyFill="1" applyBorder="1" applyAlignment="1">
      <alignment horizontal="center" vertical="center"/>
    </xf>
    <xf numFmtId="0" fontId="0" fillId="5" borderId="11" xfId="0" applyFill="1" applyBorder="1" applyAlignment="1">
      <alignment horizontal="center" vertical="center"/>
    </xf>
    <xf numFmtId="164" fontId="0" fillId="5" borderId="12" xfId="0" applyNumberForma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164" fontId="0" fillId="5" borderId="2" xfId="0" applyNumberFormat="1" applyFill="1" applyBorder="1" applyAlignment="1">
      <alignment horizontal="center" vertical="center"/>
    </xf>
    <xf numFmtId="164" fontId="0" fillId="5" borderId="3" xfId="0" applyNumberFormat="1" applyFill="1" applyBorder="1" applyAlignment="1">
      <alignment horizontal="center" vertical="center"/>
    </xf>
    <xf numFmtId="164" fontId="0" fillId="5" borderId="1" xfId="0" applyNumberFormat="1" applyFill="1" applyBorder="1" applyAlignment="1">
      <alignment horizontal="center" vertical="center"/>
    </xf>
    <xf numFmtId="164" fontId="0" fillId="5" borderId="11" xfId="0" applyNumberFormat="1" applyFill="1" applyBorder="1" applyAlignment="1">
      <alignment horizontal="center" vertical="center"/>
    </xf>
    <xf numFmtId="164" fontId="0" fillId="5" borderId="5" xfId="0" applyNumberFormat="1" applyFill="1" applyBorder="1" applyAlignment="1">
      <alignment horizontal="center" vertical="center"/>
    </xf>
    <xf numFmtId="164" fontId="0" fillId="5" borderId="8" xfId="0" applyNumberFormat="1" applyFill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5" borderId="4" xfId="0" applyNumberFormat="1" applyFill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164" fontId="0" fillId="5" borderId="2" xfId="0" applyNumberFormat="1" applyFill="1" applyBorder="1" applyAlignment="1">
      <alignment horizontal="center" vertical="center" wrapText="1"/>
    </xf>
    <xf numFmtId="164" fontId="0" fillId="5" borderId="3" xfId="0" applyNumberFormat="1" applyFill="1" applyBorder="1" applyAlignment="1">
      <alignment horizontal="center" vertical="center" wrapText="1"/>
    </xf>
    <xf numFmtId="164" fontId="0" fillId="5" borderId="1" xfId="0" applyNumberForma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A224"/>
  <sheetViews>
    <sheetView showGridLines="0" tabSelected="1" showWhiteSpace="0" zoomScaleNormal="100" workbookViewId="0">
      <selection activeCell="A2" sqref="A2"/>
    </sheetView>
  </sheetViews>
  <sheetFormatPr defaultRowHeight="15" x14ac:dyDescent="0.25"/>
  <cols>
    <col min="1" max="1" width="49" customWidth="1"/>
    <col min="2" max="2" width="13.140625" customWidth="1"/>
    <col min="3" max="3" width="7" style="1" customWidth="1"/>
    <col min="4" max="4" width="12.140625" hidden="1" customWidth="1"/>
    <col min="5" max="5" width="12.85546875" hidden="1" customWidth="1"/>
    <col min="6" max="6" width="13" hidden="1" customWidth="1"/>
    <col min="7" max="9" width="12.85546875" hidden="1" customWidth="1"/>
    <col min="10" max="12" width="12.85546875" customWidth="1"/>
  </cols>
  <sheetData>
    <row r="1" spans="1:12" ht="31.5" x14ac:dyDescent="0.25">
      <c r="A1" s="3" t="s">
        <v>145</v>
      </c>
      <c r="B1" s="4" t="s">
        <v>128</v>
      </c>
      <c r="C1" s="4" t="s">
        <v>129</v>
      </c>
      <c r="D1" s="4" t="s">
        <v>130</v>
      </c>
      <c r="E1" s="4" t="s">
        <v>131</v>
      </c>
      <c r="F1" s="5" t="s">
        <v>132</v>
      </c>
      <c r="G1" s="22" t="s">
        <v>130</v>
      </c>
      <c r="H1" s="22" t="s">
        <v>131</v>
      </c>
      <c r="I1" s="22" t="s">
        <v>132</v>
      </c>
      <c r="J1" s="22" t="s">
        <v>130</v>
      </c>
      <c r="K1" s="22" t="s">
        <v>131</v>
      </c>
      <c r="L1" s="22" t="s">
        <v>132</v>
      </c>
    </row>
    <row r="2" spans="1:12" x14ac:dyDescent="0.25">
      <c r="A2" s="19" t="s">
        <v>141</v>
      </c>
      <c r="B2" s="20" t="s">
        <v>133</v>
      </c>
      <c r="C2" s="87">
        <v>62</v>
      </c>
      <c r="D2" s="88">
        <v>23639.05</v>
      </c>
      <c r="E2" s="88">
        <v>30494.37</v>
      </c>
      <c r="F2" s="88">
        <v>37349.699999999997</v>
      </c>
      <c r="G2" s="67">
        <f>D2*1.02</f>
        <v>24111.830999999998</v>
      </c>
      <c r="H2" s="67">
        <f>E2*1.02</f>
        <v>31104.257399999999</v>
      </c>
      <c r="I2" s="67">
        <f>F2*1.02</f>
        <v>38096.693999999996</v>
      </c>
      <c r="J2" s="67">
        <f>G2*1.025</f>
        <v>24714.626774999997</v>
      </c>
      <c r="K2" s="67">
        <f t="shared" ref="K2:L2" si="0">H2*1.025</f>
        <v>31881.863834999996</v>
      </c>
      <c r="L2" s="67">
        <f t="shared" si="0"/>
        <v>39049.111349999992</v>
      </c>
    </row>
    <row r="3" spans="1:12" x14ac:dyDescent="0.25">
      <c r="A3" s="21" t="s">
        <v>126</v>
      </c>
      <c r="B3" s="11" t="s">
        <v>133</v>
      </c>
      <c r="C3" s="87"/>
      <c r="D3" s="88"/>
      <c r="E3" s="88"/>
      <c r="F3" s="88"/>
      <c r="G3" s="67"/>
      <c r="H3" s="67"/>
      <c r="I3" s="67"/>
      <c r="J3" s="67"/>
      <c r="K3" s="67"/>
      <c r="L3" s="67"/>
    </row>
    <row r="4" spans="1:12" ht="15" customHeight="1" x14ac:dyDescent="0.25">
      <c r="A4" s="8" t="s">
        <v>124</v>
      </c>
      <c r="B4" s="7" t="s">
        <v>133</v>
      </c>
      <c r="C4" s="87"/>
      <c r="D4" s="88"/>
      <c r="E4" s="88"/>
      <c r="F4" s="88"/>
      <c r="G4" s="67"/>
      <c r="H4" s="67"/>
      <c r="I4" s="67"/>
      <c r="J4" s="67"/>
      <c r="K4" s="67"/>
      <c r="L4" s="67"/>
    </row>
    <row r="5" spans="1:12" ht="15" customHeight="1" x14ac:dyDescent="0.25">
      <c r="A5" s="8" t="s">
        <v>123</v>
      </c>
      <c r="B5" s="7" t="s">
        <v>133</v>
      </c>
      <c r="C5" s="87"/>
      <c r="D5" s="88"/>
      <c r="E5" s="88"/>
      <c r="F5" s="88"/>
      <c r="G5" s="67"/>
      <c r="H5" s="67"/>
      <c r="I5" s="67"/>
      <c r="J5" s="67"/>
      <c r="K5" s="67"/>
      <c r="L5" s="67"/>
    </row>
    <row r="6" spans="1:12" ht="15" customHeight="1" x14ac:dyDescent="0.25">
      <c r="A6" s="10" t="s">
        <v>127</v>
      </c>
      <c r="B6" s="12" t="s">
        <v>133</v>
      </c>
      <c r="C6" s="87"/>
      <c r="D6" s="88"/>
      <c r="E6" s="88"/>
      <c r="F6" s="88"/>
      <c r="G6" s="67"/>
      <c r="H6" s="67"/>
      <c r="I6" s="67"/>
      <c r="J6" s="67"/>
      <c r="K6" s="67"/>
      <c r="L6" s="67"/>
    </row>
    <row r="7" spans="1:12" ht="15" customHeight="1" x14ac:dyDescent="0.25">
      <c r="A7" s="13" t="s">
        <v>125</v>
      </c>
      <c r="B7" s="14" t="s">
        <v>133</v>
      </c>
      <c r="C7" s="15">
        <v>64</v>
      </c>
      <c r="D7" s="16">
        <v>26062.05</v>
      </c>
      <c r="E7" s="16">
        <v>33620.06</v>
      </c>
      <c r="F7" s="16">
        <v>41178.050000000003</v>
      </c>
      <c r="G7" s="16">
        <f>D7*1.02</f>
        <v>26583.291000000001</v>
      </c>
      <c r="H7" s="16">
        <f>E7*1.02</f>
        <v>34292.461199999998</v>
      </c>
      <c r="I7" s="16">
        <f>F7*1.02</f>
        <v>42001.611000000004</v>
      </c>
      <c r="J7" s="16">
        <f>ROUND(G7*1.025,2)</f>
        <v>27247.87</v>
      </c>
      <c r="K7" s="16">
        <f t="shared" ref="K7:L7" si="1">ROUND(H7*1.025,2)</f>
        <v>35149.769999999997</v>
      </c>
      <c r="L7" s="16">
        <f t="shared" si="1"/>
        <v>43051.65</v>
      </c>
    </row>
    <row r="8" spans="1:12" ht="15" customHeight="1" x14ac:dyDescent="0.25">
      <c r="A8" s="6" t="s">
        <v>122</v>
      </c>
      <c r="B8" s="2" t="s">
        <v>133</v>
      </c>
      <c r="C8" s="17">
        <v>66</v>
      </c>
      <c r="D8" s="18">
        <v>28733.42</v>
      </c>
      <c r="E8" s="18">
        <v>37066.11</v>
      </c>
      <c r="F8" s="18">
        <v>45398.8</v>
      </c>
      <c r="G8" s="18">
        <f t="shared" ref="G8:G61" si="2">D8*1.02</f>
        <v>29308.088400000001</v>
      </c>
      <c r="H8" s="18">
        <f t="shared" ref="H8:H61" si="3">E8*1.02</f>
        <v>37807.432200000003</v>
      </c>
      <c r="I8" s="18">
        <f t="shared" ref="I8:I61" si="4">F8*1.02</f>
        <v>46306.776000000005</v>
      </c>
      <c r="J8" s="18">
        <f>G8*1.025</f>
        <v>30040.790609999996</v>
      </c>
      <c r="K8" s="18">
        <f t="shared" ref="K8:L8" si="5">H8*1.025</f>
        <v>38752.618004999997</v>
      </c>
      <c r="L8" s="18">
        <f t="shared" si="5"/>
        <v>47464.445400000004</v>
      </c>
    </row>
    <row r="9" spans="1:12" x14ac:dyDescent="0.25">
      <c r="A9" s="24" t="s">
        <v>119</v>
      </c>
      <c r="B9" s="25" t="s">
        <v>133</v>
      </c>
      <c r="C9" s="76">
        <v>68</v>
      </c>
      <c r="D9" s="79"/>
      <c r="E9" s="79"/>
      <c r="F9" s="79"/>
      <c r="G9" s="69">
        <v>32312.16</v>
      </c>
      <c r="H9" s="69">
        <v>41682.69</v>
      </c>
      <c r="I9" s="69">
        <v>51053.22</v>
      </c>
      <c r="J9" s="69">
        <f>G9*1.025</f>
        <v>33119.964</v>
      </c>
      <c r="K9" s="69">
        <f>H9*1.025</f>
        <v>42724.757249999995</v>
      </c>
      <c r="L9" s="69">
        <f>I9*1.025</f>
        <v>52329.550499999998</v>
      </c>
    </row>
    <row r="10" spans="1:12" x14ac:dyDescent="0.25">
      <c r="A10" s="24" t="s">
        <v>118</v>
      </c>
      <c r="B10" s="25" t="s">
        <v>133</v>
      </c>
      <c r="C10" s="76"/>
      <c r="D10" s="79"/>
      <c r="E10" s="79"/>
      <c r="F10" s="79"/>
      <c r="G10" s="69"/>
      <c r="H10" s="69"/>
      <c r="I10" s="69"/>
      <c r="J10" s="69"/>
      <c r="K10" s="69"/>
      <c r="L10" s="69"/>
    </row>
    <row r="11" spans="1:12" x14ac:dyDescent="0.25">
      <c r="A11" s="24" t="s">
        <v>202</v>
      </c>
      <c r="B11" s="25" t="s">
        <v>133</v>
      </c>
      <c r="C11" s="76"/>
      <c r="D11" s="79"/>
      <c r="E11" s="79"/>
      <c r="F11" s="79"/>
      <c r="G11" s="69"/>
      <c r="H11" s="69"/>
      <c r="I11" s="69"/>
      <c r="J11" s="69"/>
      <c r="K11" s="69"/>
      <c r="L11" s="69"/>
    </row>
    <row r="12" spans="1:12" x14ac:dyDescent="0.25">
      <c r="A12" s="24" t="s">
        <v>117</v>
      </c>
      <c r="B12" s="25" t="s">
        <v>133</v>
      </c>
      <c r="C12" s="76"/>
      <c r="D12" s="79"/>
      <c r="E12" s="79"/>
      <c r="F12" s="79"/>
      <c r="G12" s="69"/>
      <c r="H12" s="69"/>
      <c r="I12" s="69"/>
      <c r="J12" s="69"/>
      <c r="K12" s="69"/>
      <c r="L12" s="69"/>
    </row>
    <row r="13" spans="1:12" x14ac:dyDescent="0.25">
      <c r="A13" s="24" t="s">
        <v>140</v>
      </c>
      <c r="B13" s="25" t="s">
        <v>133</v>
      </c>
      <c r="C13" s="76"/>
      <c r="D13" s="79"/>
      <c r="E13" s="79"/>
      <c r="F13" s="79"/>
      <c r="G13" s="69"/>
      <c r="H13" s="69"/>
      <c r="I13" s="69"/>
      <c r="J13" s="69"/>
      <c r="K13" s="69"/>
      <c r="L13" s="69"/>
    </row>
    <row r="14" spans="1:12" x14ac:dyDescent="0.25">
      <c r="A14" s="24" t="s">
        <v>121</v>
      </c>
      <c r="B14" s="25" t="s">
        <v>133</v>
      </c>
      <c r="C14" s="76"/>
      <c r="D14" s="79"/>
      <c r="E14" s="79"/>
      <c r="F14" s="79"/>
      <c r="G14" s="69"/>
      <c r="H14" s="69"/>
      <c r="I14" s="69"/>
      <c r="J14" s="69"/>
      <c r="K14" s="69"/>
      <c r="L14" s="69"/>
    </row>
    <row r="15" spans="1:12" x14ac:dyDescent="0.25">
      <c r="A15" s="24" t="s">
        <v>120</v>
      </c>
      <c r="B15" s="25" t="s">
        <v>133</v>
      </c>
      <c r="C15" s="76"/>
      <c r="D15" s="79"/>
      <c r="E15" s="79"/>
      <c r="F15" s="79"/>
      <c r="G15" s="69"/>
      <c r="H15" s="69"/>
      <c r="I15" s="69"/>
      <c r="J15" s="69"/>
      <c r="K15" s="69"/>
      <c r="L15" s="69"/>
    </row>
    <row r="16" spans="1:12" x14ac:dyDescent="0.25">
      <c r="A16" s="24" t="s">
        <v>116</v>
      </c>
      <c r="B16" s="25" t="s">
        <v>133</v>
      </c>
      <c r="C16" s="76"/>
      <c r="D16" s="79"/>
      <c r="E16" s="79"/>
      <c r="F16" s="79"/>
      <c r="G16" s="69"/>
      <c r="H16" s="69"/>
      <c r="I16" s="69"/>
      <c r="J16" s="69"/>
      <c r="K16" s="69"/>
      <c r="L16" s="69"/>
    </row>
    <row r="17" spans="1:12" x14ac:dyDescent="0.25">
      <c r="A17" s="24" t="s">
        <v>115</v>
      </c>
      <c r="B17" s="25" t="s">
        <v>133</v>
      </c>
      <c r="C17" s="76"/>
      <c r="D17" s="79"/>
      <c r="E17" s="79"/>
      <c r="F17" s="79"/>
      <c r="G17" s="69"/>
      <c r="H17" s="69"/>
      <c r="I17" s="69"/>
      <c r="J17" s="69"/>
      <c r="K17" s="69"/>
      <c r="L17" s="69"/>
    </row>
    <row r="18" spans="1:12" x14ac:dyDescent="0.25">
      <c r="A18" s="24" t="s">
        <v>114</v>
      </c>
      <c r="B18" s="25" t="s">
        <v>133</v>
      </c>
      <c r="C18" s="76"/>
      <c r="D18" s="79"/>
      <c r="E18" s="79"/>
      <c r="F18" s="79"/>
      <c r="G18" s="69"/>
      <c r="H18" s="69"/>
      <c r="I18" s="69"/>
      <c r="J18" s="69"/>
      <c r="K18" s="69"/>
      <c r="L18" s="69"/>
    </row>
    <row r="19" spans="1:12" x14ac:dyDescent="0.25">
      <c r="A19" s="23" t="s">
        <v>113</v>
      </c>
      <c r="B19" s="26" t="s">
        <v>133</v>
      </c>
      <c r="C19" s="77"/>
      <c r="D19" s="80"/>
      <c r="E19" s="80"/>
      <c r="F19" s="80"/>
      <c r="G19" s="69"/>
      <c r="H19" s="69"/>
      <c r="I19" s="69"/>
      <c r="J19" s="69"/>
      <c r="K19" s="69"/>
      <c r="L19" s="69"/>
    </row>
    <row r="20" spans="1:12" x14ac:dyDescent="0.25">
      <c r="A20" s="27" t="s">
        <v>111</v>
      </c>
      <c r="B20" s="28" t="s">
        <v>133</v>
      </c>
      <c r="C20" s="72">
        <v>69</v>
      </c>
      <c r="D20" s="29">
        <v>33262.519999999997</v>
      </c>
      <c r="E20" s="29">
        <v>42908.66</v>
      </c>
      <c r="F20" s="29">
        <v>52554.79</v>
      </c>
      <c r="G20" s="68">
        <f>D20*1.02</f>
        <v>33927.770399999994</v>
      </c>
      <c r="H20" s="68">
        <f>E20*1.02</f>
        <v>43766.833200000001</v>
      </c>
      <c r="I20" s="68">
        <f>F20*1.02</f>
        <v>53605.885800000004</v>
      </c>
      <c r="J20" s="68">
        <f>G20*1.025</f>
        <v>34775.964659999991</v>
      </c>
      <c r="K20" s="68">
        <f>H20*1.025</f>
        <v>44861.004029999996</v>
      </c>
      <c r="L20" s="68">
        <f>I20*1.025</f>
        <v>54946.032944999999</v>
      </c>
    </row>
    <row r="21" spans="1:12" x14ac:dyDescent="0.25">
      <c r="A21" s="31" t="s">
        <v>150</v>
      </c>
      <c r="B21" s="32" t="s">
        <v>133</v>
      </c>
      <c r="C21" s="74"/>
      <c r="D21" s="34"/>
      <c r="E21" s="34"/>
      <c r="F21" s="34"/>
      <c r="G21" s="71"/>
      <c r="H21" s="71"/>
      <c r="I21" s="71"/>
      <c r="J21" s="71"/>
      <c r="K21" s="71"/>
      <c r="L21" s="71"/>
    </row>
    <row r="22" spans="1:12" x14ac:dyDescent="0.25">
      <c r="A22" s="24" t="s">
        <v>180</v>
      </c>
      <c r="B22" s="25" t="s">
        <v>133</v>
      </c>
      <c r="C22" s="75">
        <v>70</v>
      </c>
      <c r="D22" s="78">
        <v>34925.65</v>
      </c>
      <c r="E22" s="78">
        <v>45054.09</v>
      </c>
      <c r="F22" s="78">
        <v>55182.52</v>
      </c>
      <c r="G22" s="69">
        <f t="shared" si="2"/>
        <v>35624.163</v>
      </c>
      <c r="H22" s="69">
        <f t="shared" si="3"/>
        <v>45955.171799999996</v>
      </c>
      <c r="I22" s="69">
        <f t="shared" si="4"/>
        <v>56286.170399999995</v>
      </c>
      <c r="J22" s="69">
        <f>G22*1.025-0.01</f>
        <v>36514.757074999994</v>
      </c>
      <c r="K22" s="69">
        <f>H22*1.025</f>
        <v>47104.051094999995</v>
      </c>
      <c r="L22" s="69">
        <f>I22*1.025</f>
        <v>57693.324659999991</v>
      </c>
    </row>
    <row r="23" spans="1:12" x14ac:dyDescent="0.25">
      <c r="A23" s="24" t="s">
        <v>112</v>
      </c>
      <c r="B23" s="25" t="s">
        <v>133</v>
      </c>
      <c r="C23" s="76"/>
      <c r="D23" s="79"/>
      <c r="E23" s="79"/>
      <c r="F23" s="79"/>
      <c r="G23" s="69"/>
      <c r="H23" s="69"/>
      <c r="I23" s="69"/>
      <c r="J23" s="69"/>
      <c r="K23" s="69"/>
      <c r="L23" s="69"/>
    </row>
    <row r="24" spans="1:12" x14ac:dyDescent="0.25">
      <c r="A24" s="24" t="s">
        <v>108</v>
      </c>
      <c r="B24" s="25" t="s">
        <v>133</v>
      </c>
      <c r="C24" s="76"/>
      <c r="D24" s="79"/>
      <c r="E24" s="79"/>
      <c r="F24" s="79"/>
      <c r="G24" s="69"/>
      <c r="H24" s="69"/>
      <c r="I24" s="69"/>
      <c r="J24" s="69"/>
      <c r="K24" s="69"/>
      <c r="L24" s="69"/>
    </row>
    <row r="25" spans="1:12" x14ac:dyDescent="0.25">
      <c r="A25" s="24" t="s">
        <v>203</v>
      </c>
      <c r="B25" s="25" t="s">
        <v>133</v>
      </c>
      <c r="C25" s="76"/>
      <c r="D25" s="79"/>
      <c r="E25" s="79"/>
      <c r="F25" s="79"/>
      <c r="G25" s="69"/>
      <c r="H25" s="69"/>
      <c r="I25" s="69"/>
      <c r="J25" s="69"/>
      <c r="K25" s="69"/>
      <c r="L25" s="69"/>
    </row>
    <row r="26" spans="1:12" x14ac:dyDescent="0.25">
      <c r="A26" s="24" t="s">
        <v>204</v>
      </c>
      <c r="B26" s="25" t="s">
        <v>133</v>
      </c>
      <c r="C26" s="76"/>
      <c r="D26" s="79"/>
      <c r="E26" s="79"/>
      <c r="F26" s="79"/>
      <c r="G26" s="69"/>
      <c r="H26" s="69"/>
      <c r="I26" s="69"/>
      <c r="J26" s="69"/>
      <c r="K26" s="69"/>
      <c r="L26" s="69"/>
    </row>
    <row r="27" spans="1:12" x14ac:dyDescent="0.25">
      <c r="A27" s="35" t="s">
        <v>172</v>
      </c>
      <c r="B27" s="25" t="s">
        <v>133</v>
      </c>
      <c r="C27" s="76"/>
      <c r="D27" s="79"/>
      <c r="E27" s="79"/>
      <c r="F27" s="79"/>
      <c r="G27" s="69"/>
      <c r="H27" s="69"/>
      <c r="I27" s="69"/>
      <c r="J27" s="69"/>
      <c r="K27" s="69"/>
      <c r="L27" s="69"/>
    </row>
    <row r="28" spans="1:12" x14ac:dyDescent="0.25">
      <c r="A28" s="24" t="s">
        <v>107</v>
      </c>
      <c r="B28" s="25" t="s">
        <v>133</v>
      </c>
      <c r="C28" s="76"/>
      <c r="D28" s="79"/>
      <c r="E28" s="79"/>
      <c r="F28" s="79"/>
      <c r="G28" s="69"/>
      <c r="H28" s="69"/>
      <c r="I28" s="69"/>
      <c r="J28" s="69"/>
      <c r="K28" s="69"/>
      <c r="L28" s="69"/>
    </row>
    <row r="29" spans="1:12" x14ac:dyDescent="0.25">
      <c r="A29" s="24" t="s">
        <v>106</v>
      </c>
      <c r="B29" s="25" t="s">
        <v>133</v>
      </c>
      <c r="C29" s="76"/>
      <c r="D29" s="79"/>
      <c r="E29" s="79"/>
      <c r="F29" s="79"/>
      <c r="G29" s="69"/>
      <c r="H29" s="69"/>
      <c r="I29" s="69"/>
      <c r="J29" s="69"/>
      <c r="K29" s="69"/>
      <c r="L29" s="69"/>
    </row>
    <row r="30" spans="1:12" x14ac:dyDescent="0.25">
      <c r="A30" s="24" t="s">
        <v>105</v>
      </c>
      <c r="B30" s="25" t="s">
        <v>133</v>
      </c>
      <c r="C30" s="76"/>
      <c r="D30" s="79"/>
      <c r="E30" s="79"/>
      <c r="F30" s="79"/>
      <c r="G30" s="69"/>
      <c r="H30" s="69"/>
      <c r="I30" s="69"/>
      <c r="J30" s="69"/>
      <c r="K30" s="69"/>
      <c r="L30" s="69"/>
    </row>
    <row r="31" spans="1:12" x14ac:dyDescent="0.25">
      <c r="A31" s="24" t="s">
        <v>110</v>
      </c>
      <c r="B31" s="25" t="s">
        <v>133</v>
      </c>
      <c r="C31" s="76"/>
      <c r="D31" s="79"/>
      <c r="E31" s="79"/>
      <c r="F31" s="79"/>
      <c r="G31" s="69"/>
      <c r="H31" s="69"/>
      <c r="I31" s="69"/>
      <c r="J31" s="69"/>
      <c r="K31" s="69"/>
      <c r="L31" s="69"/>
    </row>
    <row r="32" spans="1:12" x14ac:dyDescent="0.25">
      <c r="A32" s="24" t="s">
        <v>104</v>
      </c>
      <c r="B32" s="25" t="s">
        <v>133</v>
      </c>
      <c r="C32" s="76"/>
      <c r="D32" s="79"/>
      <c r="E32" s="79"/>
      <c r="F32" s="79"/>
      <c r="G32" s="69"/>
      <c r="H32" s="69"/>
      <c r="I32" s="69"/>
      <c r="J32" s="69"/>
      <c r="K32" s="69"/>
      <c r="L32" s="69"/>
    </row>
    <row r="33" spans="1:285" x14ac:dyDescent="0.25">
      <c r="A33" s="24" t="s">
        <v>151</v>
      </c>
      <c r="B33" s="25" t="s">
        <v>133</v>
      </c>
      <c r="C33" s="76"/>
      <c r="D33" s="79"/>
      <c r="E33" s="79"/>
      <c r="F33" s="79"/>
      <c r="G33" s="69"/>
      <c r="H33" s="69"/>
      <c r="I33" s="69"/>
      <c r="J33" s="69"/>
      <c r="K33" s="69"/>
      <c r="L33" s="69"/>
    </row>
    <row r="34" spans="1:285" x14ac:dyDescent="0.25">
      <c r="A34" s="24" t="s">
        <v>103</v>
      </c>
      <c r="B34" s="24" t="s">
        <v>133</v>
      </c>
      <c r="C34" s="76"/>
      <c r="D34" s="79"/>
      <c r="E34" s="79"/>
      <c r="F34" s="79"/>
      <c r="G34" s="69"/>
      <c r="H34" s="69"/>
      <c r="I34" s="69"/>
      <c r="J34" s="69"/>
      <c r="K34" s="69"/>
      <c r="L34" s="69"/>
    </row>
    <row r="35" spans="1:285" x14ac:dyDescent="0.25">
      <c r="A35" s="24" t="s">
        <v>162</v>
      </c>
      <c r="B35" s="25" t="s">
        <v>133</v>
      </c>
      <c r="C35" s="76"/>
      <c r="D35" s="79"/>
      <c r="E35" s="79"/>
      <c r="F35" s="79"/>
      <c r="G35" s="69"/>
      <c r="H35" s="69"/>
      <c r="I35" s="69"/>
      <c r="J35" s="69"/>
      <c r="K35" s="69"/>
      <c r="L35" s="69"/>
    </row>
    <row r="36" spans="1:285" x14ac:dyDescent="0.25">
      <c r="A36" s="24" t="s">
        <v>163</v>
      </c>
      <c r="B36" s="25" t="s">
        <v>133</v>
      </c>
      <c r="C36" s="76"/>
      <c r="D36" s="79"/>
      <c r="E36" s="79"/>
      <c r="F36" s="79"/>
      <c r="G36" s="69"/>
      <c r="H36" s="69"/>
      <c r="I36" s="69"/>
      <c r="J36" s="69"/>
      <c r="K36" s="69"/>
      <c r="L36" s="69"/>
    </row>
    <row r="37" spans="1:285" x14ac:dyDescent="0.25">
      <c r="A37" s="23" t="s">
        <v>164</v>
      </c>
      <c r="B37" s="26" t="s">
        <v>133</v>
      </c>
      <c r="C37" s="77"/>
      <c r="D37" s="80"/>
      <c r="E37" s="80"/>
      <c r="F37" s="80"/>
      <c r="G37" s="69"/>
      <c r="H37" s="69"/>
      <c r="I37" s="69"/>
      <c r="J37" s="69"/>
      <c r="K37" s="69"/>
      <c r="L37" s="69"/>
    </row>
    <row r="38" spans="1:285" x14ac:dyDescent="0.25">
      <c r="A38" s="38" t="s">
        <v>102</v>
      </c>
      <c r="B38" s="39" t="s">
        <v>133</v>
      </c>
      <c r="C38" s="84">
        <v>71</v>
      </c>
      <c r="D38" s="68">
        <v>36671.93</v>
      </c>
      <c r="E38" s="68">
        <v>47306.78</v>
      </c>
      <c r="F38" s="68">
        <v>57941.65</v>
      </c>
      <c r="G38" s="67">
        <f t="shared" si="2"/>
        <v>37405.368600000002</v>
      </c>
      <c r="H38" s="67">
        <f t="shared" si="3"/>
        <v>48252.9156</v>
      </c>
      <c r="I38" s="67">
        <f t="shared" si="4"/>
        <v>59100.483</v>
      </c>
      <c r="J38" s="67">
        <f>G38*1.025</f>
        <v>38340.502815</v>
      </c>
      <c r="K38" s="67">
        <f>H38*1.025</f>
        <v>49459.238489999996</v>
      </c>
      <c r="L38" s="67">
        <f>I38*1.025</f>
        <v>60577.995074999992</v>
      </c>
    </row>
    <row r="39" spans="1:285" x14ac:dyDescent="0.25">
      <c r="A39" s="27" t="s">
        <v>191</v>
      </c>
      <c r="B39" s="28" t="s">
        <v>133</v>
      </c>
      <c r="C39" s="85"/>
      <c r="D39" s="70"/>
      <c r="E39" s="70"/>
      <c r="F39" s="70"/>
      <c r="G39" s="67"/>
      <c r="H39" s="67"/>
      <c r="I39" s="67"/>
      <c r="J39" s="67"/>
      <c r="K39" s="67"/>
      <c r="L39" s="67"/>
    </row>
    <row r="40" spans="1:285" x14ac:dyDescent="0.25">
      <c r="A40" s="27" t="s">
        <v>101</v>
      </c>
      <c r="B40" s="28" t="s">
        <v>133</v>
      </c>
      <c r="C40" s="85"/>
      <c r="D40" s="70"/>
      <c r="E40" s="70"/>
      <c r="F40" s="70"/>
      <c r="G40" s="67"/>
      <c r="H40" s="67"/>
      <c r="I40" s="67"/>
      <c r="J40" s="67"/>
      <c r="K40" s="67"/>
      <c r="L40" s="67"/>
    </row>
    <row r="41" spans="1:285" x14ac:dyDescent="0.25">
      <c r="A41" s="27" t="s">
        <v>99</v>
      </c>
      <c r="B41" s="28" t="s">
        <v>133</v>
      </c>
      <c r="C41" s="85"/>
      <c r="D41" s="70"/>
      <c r="E41" s="70"/>
      <c r="F41" s="70"/>
      <c r="G41" s="67"/>
      <c r="H41" s="67"/>
      <c r="I41" s="67"/>
      <c r="J41" s="67"/>
      <c r="K41" s="67"/>
      <c r="L41" s="67"/>
    </row>
    <row r="42" spans="1:285" x14ac:dyDescent="0.25">
      <c r="A42" s="27" t="s">
        <v>97</v>
      </c>
      <c r="B42" s="28" t="s">
        <v>133</v>
      </c>
      <c r="C42" s="85"/>
      <c r="D42" s="70"/>
      <c r="E42" s="70"/>
      <c r="F42" s="70"/>
      <c r="G42" s="67"/>
      <c r="H42" s="67"/>
      <c r="I42" s="67"/>
      <c r="J42" s="67"/>
      <c r="K42" s="67"/>
      <c r="L42" s="67"/>
    </row>
    <row r="43" spans="1:285" x14ac:dyDescent="0.25">
      <c r="A43" s="27" t="s">
        <v>96</v>
      </c>
      <c r="B43" s="28" t="s">
        <v>133</v>
      </c>
      <c r="C43" s="85"/>
      <c r="D43" s="70"/>
      <c r="E43" s="70"/>
      <c r="F43" s="70"/>
      <c r="G43" s="67"/>
      <c r="H43" s="67"/>
      <c r="I43" s="67"/>
      <c r="J43" s="67"/>
      <c r="K43" s="67"/>
      <c r="L43" s="67"/>
    </row>
    <row r="44" spans="1:285" x14ac:dyDescent="0.25">
      <c r="A44" s="27" t="s">
        <v>93</v>
      </c>
      <c r="B44" s="27" t="s">
        <v>133</v>
      </c>
      <c r="C44" s="85"/>
      <c r="D44" s="70"/>
      <c r="E44" s="70"/>
      <c r="F44" s="70"/>
      <c r="G44" s="67"/>
      <c r="H44" s="67"/>
      <c r="I44" s="67"/>
      <c r="J44" s="67"/>
      <c r="K44" s="67"/>
      <c r="L44" s="67"/>
    </row>
    <row r="45" spans="1:285" x14ac:dyDescent="0.25">
      <c r="A45" s="27" t="s">
        <v>92</v>
      </c>
      <c r="B45" s="27" t="s">
        <v>133</v>
      </c>
      <c r="C45" s="85"/>
      <c r="D45" s="70"/>
      <c r="E45" s="70"/>
      <c r="F45" s="70"/>
      <c r="G45" s="67"/>
      <c r="H45" s="67"/>
      <c r="I45" s="67"/>
      <c r="J45" s="67"/>
      <c r="K45" s="67"/>
      <c r="L45" s="67"/>
    </row>
    <row r="46" spans="1:285" x14ac:dyDescent="0.25">
      <c r="A46" s="31" t="s">
        <v>91</v>
      </c>
      <c r="B46" s="31" t="s">
        <v>133</v>
      </c>
      <c r="C46" s="86"/>
      <c r="D46" s="71"/>
      <c r="E46" s="71"/>
      <c r="F46" s="71"/>
      <c r="G46" s="67"/>
      <c r="H46" s="67"/>
      <c r="I46" s="67"/>
      <c r="J46" s="67"/>
      <c r="K46" s="67"/>
      <c r="L46" s="67"/>
    </row>
    <row r="47" spans="1:285" x14ac:dyDescent="0.25">
      <c r="A47" s="36" t="s">
        <v>155</v>
      </c>
      <c r="B47" s="36" t="s">
        <v>133</v>
      </c>
      <c r="C47" s="58">
        <v>72</v>
      </c>
      <c r="D47" s="61">
        <v>38505.53</v>
      </c>
      <c r="E47" s="61">
        <v>49672.12</v>
      </c>
      <c r="F47" s="61">
        <v>60838.73</v>
      </c>
      <c r="G47" s="69">
        <f t="shared" si="2"/>
        <v>39275.640599999999</v>
      </c>
      <c r="H47" s="69">
        <f t="shared" si="3"/>
        <v>50665.562400000003</v>
      </c>
      <c r="I47" s="69">
        <f t="shared" si="4"/>
        <v>62055.504600000007</v>
      </c>
      <c r="J47" s="69">
        <f>G47*1.025</f>
        <v>40257.531614999993</v>
      </c>
      <c r="K47" s="69">
        <f>H47*1.025</f>
        <v>51932.201459999997</v>
      </c>
      <c r="L47" s="69">
        <f>I47*1.025</f>
        <v>63606.892215</v>
      </c>
    </row>
    <row r="48" spans="1:285" s="9" customFormat="1" x14ac:dyDescent="0.25">
      <c r="A48" s="24" t="s">
        <v>90</v>
      </c>
      <c r="B48" s="25" t="s">
        <v>133</v>
      </c>
      <c r="C48" s="59"/>
      <c r="D48" s="62"/>
      <c r="E48" s="62"/>
      <c r="F48" s="62"/>
      <c r="G48" s="69"/>
      <c r="H48" s="69"/>
      <c r="I48" s="69"/>
      <c r="J48" s="69"/>
      <c r="K48" s="69"/>
      <c r="L48" s="69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  <c r="IW48"/>
      <c r="IX48"/>
      <c r="IY48"/>
      <c r="IZ48"/>
      <c r="JA48"/>
      <c r="JB48"/>
      <c r="JC48"/>
      <c r="JD48"/>
      <c r="JE48"/>
      <c r="JF48"/>
      <c r="JG48"/>
      <c r="JH48"/>
      <c r="JI48"/>
      <c r="JJ48"/>
      <c r="JK48"/>
      <c r="JL48"/>
      <c r="JM48"/>
      <c r="JN48"/>
      <c r="JO48"/>
      <c r="JP48"/>
      <c r="JQ48"/>
      <c r="JR48"/>
      <c r="JS48"/>
      <c r="JT48"/>
      <c r="JU48"/>
      <c r="JV48"/>
      <c r="JW48"/>
      <c r="JX48"/>
      <c r="JY48"/>
    </row>
    <row r="49" spans="1:12" x14ac:dyDescent="0.25">
      <c r="A49" s="24" t="s">
        <v>205</v>
      </c>
      <c r="B49" s="25" t="s">
        <v>133</v>
      </c>
      <c r="C49" s="59"/>
      <c r="D49" s="62"/>
      <c r="E49" s="62"/>
      <c r="F49" s="62"/>
      <c r="G49" s="69"/>
      <c r="H49" s="69"/>
      <c r="I49" s="69"/>
      <c r="J49" s="69"/>
      <c r="K49" s="69"/>
      <c r="L49" s="69"/>
    </row>
    <row r="50" spans="1:12" x14ac:dyDescent="0.25">
      <c r="A50" s="24" t="s">
        <v>179</v>
      </c>
      <c r="B50" s="25" t="s">
        <v>133</v>
      </c>
      <c r="C50" s="59"/>
      <c r="D50" s="62"/>
      <c r="E50" s="62"/>
      <c r="F50" s="62"/>
      <c r="G50" s="69"/>
      <c r="H50" s="69"/>
      <c r="I50" s="69"/>
      <c r="J50" s="69"/>
      <c r="K50" s="69"/>
      <c r="L50" s="69"/>
    </row>
    <row r="51" spans="1:12" x14ac:dyDescent="0.25">
      <c r="A51" s="24" t="s">
        <v>206</v>
      </c>
      <c r="B51" s="25" t="s">
        <v>133</v>
      </c>
      <c r="C51" s="59"/>
      <c r="D51" s="62"/>
      <c r="E51" s="62"/>
      <c r="F51" s="62"/>
      <c r="G51" s="69"/>
      <c r="H51" s="69"/>
      <c r="I51" s="69"/>
      <c r="J51" s="69"/>
      <c r="K51" s="69"/>
      <c r="L51" s="69"/>
    </row>
    <row r="52" spans="1:12" x14ac:dyDescent="0.25">
      <c r="A52" s="37" t="s">
        <v>142</v>
      </c>
      <c r="B52" s="24" t="s">
        <v>133</v>
      </c>
      <c r="C52" s="59"/>
      <c r="D52" s="62"/>
      <c r="E52" s="62"/>
      <c r="F52" s="62"/>
      <c r="G52" s="69"/>
      <c r="H52" s="69"/>
      <c r="I52" s="69"/>
      <c r="J52" s="69"/>
      <c r="K52" s="69"/>
      <c r="L52" s="69"/>
    </row>
    <row r="53" spans="1:12" x14ac:dyDescent="0.25">
      <c r="A53" s="24" t="s">
        <v>189</v>
      </c>
      <c r="B53" s="25" t="s">
        <v>133</v>
      </c>
      <c r="C53" s="59"/>
      <c r="D53" s="62"/>
      <c r="E53" s="62"/>
      <c r="F53" s="62"/>
      <c r="G53" s="69"/>
      <c r="H53" s="69"/>
      <c r="I53" s="69"/>
      <c r="J53" s="69"/>
      <c r="K53" s="69"/>
      <c r="L53" s="69"/>
    </row>
    <row r="54" spans="1:12" x14ac:dyDescent="0.25">
      <c r="A54" s="24" t="s">
        <v>143</v>
      </c>
      <c r="B54" s="25" t="s">
        <v>133</v>
      </c>
      <c r="C54" s="59"/>
      <c r="D54" s="62"/>
      <c r="E54" s="62"/>
      <c r="F54" s="62"/>
      <c r="G54" s="69"/>
      <c r="H54" s="69"/>
      <c r="I54" s="69"/>
      <c r="J54" s="69"/>
      <c r="K54" s="69"/>
      <c r="L54" s="69"/>
    </row>
    <row r="55" spans="1:12" x14ac:dyDescent="0.25">
      <c r="A55" s="24" t="s">
        <v>138</v>
      </c>
      <c r="B55" s="25" t="s">
        <v>133</v>
      </c>
      <c r="C55" s="59"/>
      <c r="D55" s="62"/>
      <c r="E55" s="62"/>
      <c r="F55" s="62"/>
      <c r="G55" s="69"/>
      <c r="H55" s="69"/>
      <c r="I55" s="69"/>
      <c r="J55" s="69"/>
      <c r="K55" s="69"/>
      <c r="L55" s="69"/>
    </row>
    <row r="56" spans="1:12" x14ac:dyDescent="0.25">
      <c r="A56" s="24" t="s">
        <v>84</v>
      </c>
      <c r="B56" s="24" t="s">
        <v>133</v>
      </c>
      <c r="C56" s="59"/>
      <c r="D56" s="62"/>
      <c r="E56" s="62"/>
      <c r="F56" s="62"/>
      <c r="G56" s="69"/>
      <c r="H56" s="69"/>
      <c r="I56" s="69"/>
      <c r="J56" s="69"/>
      <c r="K56" s="69"/>
      <c r="L56" s="69"/>
    </row>
    <row r="57" spans="1:12" x14ac:dyDescent="0.25">
      <c r="A57" s="24" t="s">
        <v>83</v>
      </c>
      <c r="B57" s="25" t="s">
        <v>133</v>
      </c>
      <c r="C57" s="59"/>
      <c r="D57" s="62"/>
      <c r="E57" s="62"/>
      <c r="F57" s="62"/>
      <c r="G57" s="69"/>
      <c r="H57" s="69"/>
      <c r="I57" s="69"/>
      <c r="J57" s="69"/>
      <c r="K57" s="69"/>
      <c r="L57" s="69"/>
    </row>
    <row r="58" spans="1:12" x14ac:dyDescent="0.25">
      <c r="A58" s="24" t="s">
        <v>82</v>
      </c>
      <c r="B58" s="25" t="s">
        <v>133</v>
      </c>
      <c r="C58" s="59"/>
      <c r="D58" s="62"/>
      <c r="E58" s="62"/>
      <c r="F58" s="62"/>
      <c r="G58" s="69"/>
      <c r="H58" s="69"/>
      <c r="I58" s="69"/>
      <c r="J58" s="69"/>
      <c r="K58" s="69"/>
      <c r="L58" s="69"/>
    </row>
    <row r="59" spans="1:12" x14ac:dyDescent="0.25">
      <c r="A59" s="24" t="s">
        <v>188</v>
      </c>
      <c r="B59" s="25" t="s">
        <v>133</v>
      </c>
      <c r="C59" s="59"/>
      <c r="D59" s="62"/>
      <c r="E59" s="62"/>
      <c r="F59" s="62"/>
      <c r="G59" s="69"/>
      <c r="H59" s="69"/>
      <c r="I59" s="69"/>
      <c r="J59" s="69"/>
      <c r="K59" s="69"/>
      <c r="L59" s="69"/>
    </row>
    <row r="60" spans="1:12" x14ac:dyDescent="0.25">
      <c r="A60" s="23" t="s">
        <v>81</v>
      </c>
      <c r="B60" s="26" t="s">
        <v>133</v>
      </c>
      <c r="C60" s="60"/>
      <c r="D60" s="63"/>
      <c r="E60" s="63"/>
      <c r="F60" s="63"/>
      <c r="G60" s="69"/>
      <c r="H60" s="69"/>
      <c r="I60" s="69"/>
      <c r="J60" s="69"/>
      <c r="K60" s="69"/>
      <c r="L60" s="69"/>
    </row>
    <row r="61" spans="1:12" x14ac:dyDescent="0.25">
      <c r="A61" s="38" t="s">
        <v>80</v>
      </c>
      <c r="B61" s="39" t="s">
        <v>133</v>
      </c>
      <c r="C61" s="72">
        <v>73</v>
      </c>
      <c r="D61" s="68">
        <v>40430.800000000003</v>
      </c>
      <c r="E61" s="68">
        <v>52155.74</v>
      </c>
      <c r="F61" s="68">
        <v>63880.66</v>
      </c>
      <c r="G61" s="67">
        <f t="shared" si="2"/>
        <v>41239.416000000005</v>
      </c>
      <c r="H61" s="67">
        <f t="shared" si="3"/>
        <v>53198.854800000001</v>
      </c>
      <c r="I61" s="67">
        <f t="shared" si="4"/>
        <v>65158.273200000003</v>
      </c>
      <c r="J61" s="67">
        <f>G61*1.025+0.01</f>
        <v>42270.411400000005</v>
      </c>
      <c r="K61" s="67">
        <f>H61*1.025</f>
        <v>54528.826169999993</v>
      </c>
      <c r="L61" s="67">
        <f>I61*1.025</f>
        <v>66787.230029999992</v>
      </c>
    </row>
    <row r="62" spans="1:12" x14ac:dyDescent="0.25">
      <c r="A62" s="27" t="s">
        <v>79</v>
      </c>
      <c r="B62" s="28" t="s">
        <v>133</v>
      </c>
      <c r="C62" s="73"/>
      <c r="D62" s="70"/>
      <c r="E62" s="70"/>
      <c r="F62" s="70"/>
      <c r="G62" s="67"/>
      <c r="H62" s="67"/>
      <c r="I62" s="67"/>
      <c r="J62" s="67"/>
      <c r="K62" s="67"/>
      <c r="L62" s="67"/>
    </row>
    <row r="63" spans="1:12" x14ac:dyDescent="0.25">
      <c r="A63" s="27" t="s">
        <v>78</v>
      </c>
      <c r="B63" s="28" t="s">
        <v>133</v>
      </c>
      <c r="C63" s="73"/>
      <c r="D63" s="70"/>
      <c r="E63" s="70"/>
      <c r="F63" s="70"/>
      <c r="G63" s="67"/>
      <c r="H63" s="67"/>
      <c r="I63" s="67"/>
      <c r="J63" s="67"/>
      <c r="K63" s="67"/>
      <c r="L63" s="67"/>
    </row>
    <row r="64" spans="1:12" x14ac:dyDescent="0.25">
      <c r="A64" s="27" t="s">
        <v>171</v>
      </c>
      <c r="B64" s="28" t="s">
        <v>133</v>
      </c>
      <c r="C64" s="73"/>
      <c r="D64" s="70"/>
      <c r="E64" s="70"/>
      <c r="F64" s="70"/>
      <c r="G64" s="67"/>
      <c r="H64" s="67"/>
      <c r="I64" s="67"/>
      <c r="J64" s="67"/>
      <c r="K64" s="67"/>
      <c r="L64" s="67"/>
    </row>
    <row r="65" spans="1:12" x14ac:dyDescent="0.25">
      <c r="A65" s="27" t="s">
        <v>207</v>
      </c>
      <c r="B65" s="28" t="s">
        <v>133</v>
      </c>
      <c r="C65" s="73"/>
      <c r="D65" s="70"/>
      <c r="E65" s="70"/>
      <c r="F65" s="70"/>
      <c r="G65" s="67"/>
      <c r="H65" s="67"/>
      <c r="I65" s="67"/>
      <c r="J65" s="67"/>
      <c r="K65" s="67"/>
      <c r="L65" s="67"/>
    </row>
    <row r="66" spans="1:12" x14ac:dyDescent="0.25">
      <c r="A66" s="27" t="s">
        <v>195</v>
      </c>
      <c r="B66" s="28" t="s">
        <v>133</v>
      </c>
      <c r="C66" s="73"/>
      <c r="D66" s="70"/>
      <c r="E66" s="70"/>
      <c r="F66" s="70"/>
      <c r="G66" s="67"/>
      <c r="H66" s="67"/>
      <c r="I66" s="67"/>
      <c r="J66" s="67"/>
      <c r="K66" s="67"/>
      <c r="L66" s="67"/>
    </row>
    <row r="67" spans="1:12" x14ac:dyDescent="0.25">
      <c r="A67" s="27" t="s">
        <v>208</v>
      </c>
      <c r="B67" s="28" t="s">
        <v>133</v>
      </c>
      <c r="C67" s="73"/>
      <c r="D67" s="70"/>
      <c r="E67" s="70"/>
      <c r="F67" s="70"/>
      <c r="G67" s="67"/>
      <c r="H67" s="67"/>
      <c r="I67" s="67"/>
      <c r="J67" s="67"/>
      <c r="K67" s="67"/>
      <c r="L67" s="67"/>
    </row>
    <row r="68" spans="1:12" x14ac:dyDescent="0.25">
      <c r="A68" s="27" t="s">
        <v>76</v>
      </c>
      <c r="B68" s="28" t="s">
        <v>133</v>
      </c>
      <c r="C68" s="73"/>
      <c r="D68" s="70"/>
      <c r="E68" s="70"/>
      <c r="F68" s="70"/>
      <c r="G68" s="67"/>
      <c r="H68" s="67"/>
      <c r="I68" s="67"/>
      <c r="J68" s="67"/>
      <c r="K68" s="67"/>
      <c r="L68" s="67"/>
    </row>
    <row r="69" spans="1:12" x14ac:dyDescent="0.25">
      <c r="A69" s="27" t="s">
        <v>181</v>
      </c>
      <c r="B69" s="28" t="s">
        <v>133</v>
      </c>
      <c r="C69" s="73"/>
      <c r="D69" s="70"/>
      <c r="E69" s="70"/>
      <c r="F69" s="70"/>
      <c r="G69" s="67"/>
      <c r="H69" s="67"/>
      <c r="I69" s="67"/>
      <c r="J69" s="67"/>
      <c r="K69" s="67"/>
      <c r="L69" s="67"/>
    </row>
    <row r="70" spans="1:12" x14ac:dyDescent="0.25">
      <c r="A70" s="27" t="s">
        <v>75</v>
      </c>
      <c r="B70" s="28" t="s">
        <v>133</v>
      </c>
      <c r="C70" s="73"/>
      <c r="D70" s="70"/>
      <c r="E70" s="70"/>
      <c r="F70" s="70"/>
      <c r="G70" s="67"/>
      <c r="H70" s="67"/>
      <c r="I70" s="67"/>
      <c r="J70" s="67"/>
      <c r="K70" s="67"/>
      <c r="L70" s="67"/>
    </row>
    <row r="71" spans="1:12" x14ac:dyDescent="0.25">
      <c r="A71" s="27" t="s">
        <v>74</v>
      </c>
      <c r="B71" s="28" t="s">
        <v>133</v>
      </c>
      <c r="C71" s="73"/>
      <c r="D71" s="70"/>
      <c r="E71" s="70"/>
      <c r="F71" s="70"/>
      <c r="G71" s="67"/>
      <c r="H71" s="67"/>
      <c r="I71" s="67"/>
      <c r="J71" s="67"/>
      <c r="K71" s="67"/>
      <c r="L71" s="67"/>
    </row>
    <row r="72" spans="1:12" x14ac:dyDescent="0.25">
      <c r="A72" s="27" t="s">
        <v>170</v>
      </c>
      <c r="B72" s="27" t="s">
        <v>133</v>
      </c>
      <c r="C72" s="73"/>
      <c r="D72" s="70"/>
      <c r="E72" s="70"/>
      <c r="F72" s="70"/>
      <c r="G72" s="67"/>
      <c r="H72" s="67"/>
      <c r="I72" s="67"/>
      <c r="J72" s="67"/>
      <c r="K72" s="67"/>
      <c r="L72" s="67"/>
    </row>
    <row r="73" spans="1:12" x14ac:dyDescent="0.25">
      <c r="A73" s="27" t="s">
        <v>73</v>
      </c>
      <c r="B73" s="27" t="s">
        <v>133</v>
      </c>
      <c r="C73" s="73"/>
      <c r="D73" s="70"/>
      <c r="E73" s="70"/>
      <c r="F73" s="70"/>
      <c r="G73" s="67"/>
      <c r="H73" s="67"/>
      <c r="I73" s="67"/>
      <c r="J73" s="67"/>
      <c r="K73" s="67"/>
      <c r="L73" s="67"/>
    </row>
    <row r="74" spans="1:12" x14ac:dyDescent="0.25">
      <c r="A74" s="27" t="s">
        <v>209</v>
      </c>
      <c r="B74" s="28" t="s">
        <v>133</v>
      </c>
      <c r="C74" s="73"/>
      <c r="D74" s="70"/>
      <c r="E74" s="70"/>
      <c r="F74" s="70"/>
      <c r="G74" s="67"/>
      <c r="H74" s="67"/>
      <c r="I74" s="67"/>
      <c r="J74" s="67"/>
      <c r="K74" s="67"/>
      <c r="L74" s="67"/>
    </row>
    <row r="75" spans="1:12" x14ac:dyDescent="0.25">
      <c r="A75" s="27" t="s">
        <v>72</v>
      </c>
      <c r="B75" s="28" t="s">
        <v>133</v>
      </c>
      <c r="C75" s="73"/>
      <c r="D75" s="70"/>
      <c r="E75" s="70"/>
      <c r="F75" s="70"/>
      <c r="G75" s="67"/>
      <c r="H75" s="67"/>
      <c r="I75" s="67"/>
      <c r="J75" s="67"/>
      <c r="K75" s="67"/>
      <c r="L75" s="67"/>
    </row>
    <row r="76" spans="1:12" x14ac:dyDescent="0.25">
      <c r="A76" s="27" t="s">
        <v>71</v>
      </c>
      <c r="B76" s="28" t="s">
        <v>133</v>
      </c>
      <c r="C76" s="73"/>
      <c r="D76" s="70"/>
      <c r="E76" s="70"/>
      <c r="F76" s="70"/>
      <c r="G76" s="67"/>
      <c r="H76" s="67"/>
      <c r="I76" s="67"/>
      <c r="J76" s="67"/>
      <c r="K76" s="67"/>
      <c r="L76" s="67"/>
    </row>
    <row r="77" spans="1:12" x14ac:dyDescent="0.25">
      <c r="A77" s="31" t="s">
        <v>70</v>
      </c>
      <c r="B77" s="32" t="s">
        <v>133</v>
      </c>
      <c r="C77" s="74"/>
      <c r="D77" s="71"/>
      <c r="E77" s="71"/>
      <c r="F77" s="71"/>
      <c r="G77" s="67"/>
      <c r="H77" s="67"/>
      <c r="I77" s="67"/>
      <c r="J77" s="67"/>
      <c r="K77" s="67"/>
      <c r="L77" s="67"/>
    </row>
    <row r="78" spans="1:12" x14ac:dyDescent="0.25">
      <c r="A78" s="36" t="s">
        <v>156</v>
      </c>
      <c r="B78" s="36" t="s">
        <v>133</v>
      </c>
      <c r="C78" s="58">
        <v>74</v>
      </c>
      <c r="D78" s="61">
        <v>42452.33</v>
      </c>
      <c r="E78" s="61">
        <v>54763.51</v>
      </c>
      <c r="F78" s="61">
        <v>67074.679999999993</v>
      </c>
      <c r="G78" s="69">
        <f t="shared" ref="G78:G124" si="6">D78*1.02</f>
        <v>43301.376600000003</v>
      </c>
      <c r="H78" s="69">
        <f t="shared" ref="H78:H124" si="7">E78*1.02</f>
        <v>55858.780200000001</v>
      </c>
      <c r="I78" s="69">
        <f t="shared" ref="I78:I124" si="8">F78*1.02</f>
        <v>68416.173599999995</v>
      </c>
      <c r="J78" s="69">
        <f>G78*1.025</f>
        <v>44383.911014999998</v>
      </c>
      <c r="K78" s="69">
        <f>H78*1.025</f>
        <v>57255.249704999995</v>
      </c>
      <c r="L78" s="69">
        <f>I78*1.025</f>
        <v>70126.577939999988</v>
      </c>
    </row>
    <row r="79" spans="1:12" x14ac:dyDescent="0.25">
      <c r="A79" s="24" t="s">
        <v>69</v>
      </c>
      <c r="B79" s="24" t="s">
        <v>133</v>
      </c>
      <c r="C79" s="59"/>
      <c r="D79" s="62"/>
      <c r="E79" s="62"/>
      <c r="F79" s="62"/>
      <c r="G79" s="69"/>
      <c r="H79" s="69"/>
      <c r="I79" s="69"/>
      <c r="J79" s="69"/>
      <c r="K79" s="69"/>
      <c r="L79" s="69"/>
    </row>
    <row r="80" spans="1:12" x14ac:dyDescent="0.25">
      <c r="A80" s="24" t="s">
        <v>68</v>
      </c>
      <c r="B80" s="24" t="s">
        <v>133</v>
      </c>
      <c r="C80" s="59"/>
      <c r="D80" s="62"/>
      <c r="E80" s="62"/>
      <c r="F80" s="62"/>
      <c r="G80" s="69"/>
      <c r="H80" s="69"/>
      <c r="I80" s="69"/>
      <c r="J80" s="69"/>
      <c r="K80" s="69"/>
      <c r="L80" s="69"/>
    </row>
    <row r="81" spans="1:12" x14ac:dyDescent="0.25">
      <c r="A81" s="24" t="s">
        <v>100</v>
      </c>
      <c r="B81" s="25" t="s">
        <v>133</v>
      </c>
      <c r="C81" s="59"/>
      <c r="D81" s="62"/>
      <c r="E81" s="62"/>
      <c r="F81" s="62"/>
      <c r="G81" s="69"/>
      <c r="H81" s="69"/>
      <c r="I81" s="69"/>
      <c r="J81" s="69"/>
      <c r="K81" s="69"/>
      <c r="L81" s="69"/>
    </row>
    <row r="82" spans="1:12" x14ac:dyDescent="0.25">
      <c r="A82" s="24" t="s">
        <v>136</v>
      </c>
      <c r="B82" s="24" t="s">
        <v>133</v>
      </c>
      <c r="C82" s="59"/>
      <c r="D82" s="62"/>
      <c r="E82" s="62"/>
      <c r="F82" s="62"/>
      <c r="G82" s="69"/>
      <c r="H82" s="69"/>
      <c r="I82" s="69"/>
      <c r="J82" s="69"/>
      <c r="K82" s="69"/>
      <c r="L82" s="69"/>
    </row>
    <row r="83" spans="1:12" x14ac:dyDescent="0.25">
      <c r="A83" s="24" t="s">
        <v>168</v>
      </c>
      <c r="B83" s="24" t="s">
        <v>134</v>
      </c>
      <c r="C83" s="59"/>
      <c r="D83" s="62"/>
      <c r="E83" s="62"/>
      <c r="F83" s="62"/>
      <c r="G83" s="69"/>
      <c r="H83" s="69"/>
      <c r="I83" s="69"/>
      <c r="J83" s="69"/>
      <c r="K83" s="69"/>
      <c r="L83" s="69"/>
    </row>
    <row r="84" spans="1:12" x14ac:dyDescent="0.25">
      <c r="A84" s="24" t="s">
        <v>190</v>
      </c>
      <c r="B84" s="25" t="s">
        <v>133</v>
      </c>
      <c r="C84" s="59"/>
      <c r="D84" s="62"/>
      <c r="E84" s="62"/>
      <c r="F84" s="62"/>
      <c r="G84" s="69"/>
      <c r="H84" s="69"/>
      <c r="I84" s="69"/>
      <c r="J84" s="69"/>
      <c r="K84" s="69"/>
      <c r="L84" s="69"/>
    </row>
    <row r="85" spans="1:12" x14ac:dyDescent="0.25">
      <c r="A85" s="24" t="s">
        <v>200</v>
      </c>
      <c r="B85" s="25" t="s">
        <v>133</v>
      </c>
      <c r="C85" s="59"/>
      <c r="D85" s="62"/>
      <c r="E85" s="62"/>
      <c r="F85" s="62"/>
      <c r="G85" s="69"/>
      <c r="H85" s="69"/>
      <c r="I85" s="69"/>
      <c r="J85" s="69"/>
      <c r="K85" s="69"/>
      <c r="L85" s="69"/>
    </row>
    <row r="86" spans="1:12" x14ac:dyDescent="0.25">
      <c r="A86" s="24" t="s">
        <v>77</v>
      </c>
      <c r="B86" s="25" t="s">
        <v>133</v>
      </c>
      <c r="C86" s="59"/>
      <c r="D86" s="62"/>
      <c r="E86" s="62"/>
      <c r="F86" s="62"/>
      <c r="G86" s="69"/>
      <c r="H86" s="69"/>
      <c r="I86" s="69"/>
      <c r="J86" s="69"/>
      <c r="K86" s="69"/>
      <c r="L86" s="69"/>
    </row>
    <row r="87" spans="1:12" x14ac:dyDescent="0.25">
      <c r="A87" s="24" t="s">
        <v>66</v>
      </c>
      <c r="B87" s="24" t="s">
        <v>133</v>
      </c>
      <c r="C87" s="59"/>
      <c r="D87" s="62"/>
      <c r="E87" s="62"/>
      <c r="F87" s="62"/>
      <c r="G87" s="69"/>
      <c r="H87" s="69"/>
      <c r="I87" s="69"/>
      <c r="J87" s="69"/>
      <c r="K87" s="69"/>
      <c r="L87" s="69"/>
    </row>
    <row r="88" spans="1:12" x14ac:dyDescent="0.25">
      <c r="A88" s="24" t="s">
        <v>65</v>
      </c>
      <c r="B88" s="24" t="s">
        <v>133</v>
      </c>
      <c r="C88" s="59"/>
      <c r="D88" s="62"/>
      <c r="E88" s="62"/>
      <c r="F88" s="62"/>
      <c r="G88" s="69"/>
      <c r="H88" s="69"/>
      <c r="I88" s="69"/>
      <c r="J88" s="69"/>
      <c r="K88" s="69"/>
      <c r="L88" s="69"/>
    </row>
    <row r="89" spans="1:12" x14ac:dyDescent="0.25">
      <c r="A89" s="24" t="s">
        <v>137</v>
      </c>
      <c r="B89" s="24" t="s">
        <v>133</v>
      </c>
      <c r="C89" s="59"/>
      <c r="D89" s="62"/>
      <c r="E89" s="62"/>
      <c r="F89" s="62"/>
      <c r="G89" s="69"/>
      <c r="H89" s="69"/>
      <c r="I89" s="69"/>
      <c r="J89" s="69"/>
      <c r="K89" s="69"/>
      <c r="L89" s="69"/>
    </row>
    <row r="90" spans="1:12" x14ac:dyDescent="0.25">
      <c r="A90" s="24" t="s">
        <v>193</v>
      </c>
      <c r="B90" s="25" t="s">
        <v>133</v>
      </c>
      <c r="C90" s="59"/>
      <c r="D90" s="62"/>
      <c r="E90" s="62"/>
      <c r="F90" s="62"/>
      <c r="G90" s="69"/>
      <c r="H90" s="69"/>
      <c r="I90" s="69"/>
      <c r="J90" s="69"/>
      <c r="K90" s="69"/>
      <c r="L90" s="69"/>
    </row>
    <row r="91" spans="1:12" x14ac:dyDescent="0.25">
      <c r="A91" s="24" t="s">
        <v>64</v>
      </c>
      <c r="B91" s="24" t="s">
        <v>133</v>
      </c>
      <c r="C91" s="59"/>
      <c r="D91" s="62"/>
      <c r="E91" s="62"/>
      <c r="F91" s="62"/>
      <c r="G91" s="69"/>
      <c r="H91" s="69"/>
      <c r="I91" s="69"/>
      <c r="J91" s="69"/>
      <c r="K91" s="69"/>
      <c r="L91" s="69"/>
    </row>
    <row r="92" spans="1:12" x14ac:dyDescent="0.25">
      <c r="A92" s="24" t="s">
        <v>169</v>
      </c>
      <c r="B92" s="24" t="s">
        <v>133</v>
      </c>
      <c r="C92" s="59"/>
      <c r="D92" s="62"/>
      <c r="E92" s="62"/>
      <c r="F92" s="62"/>
      <c r="G92" s="69"/>
      <c r="H92" s="69"/>
      <c r="I92" s="69"/>
      <c r="J92" s="69"/>
      <c r="K92" s="69"/>
      <c r="L92" s="69"/>
    </row>
    <row r="93" spans="1:12" x14ac:dyDescent="0.25">
      <c r="A93" s="24" t="s">
        <v>210</v>
      </c>
      <c r="B93" s="24" t="s">
        <v>133</v>
      </c>
      <c r="C93" s="59"/>
      <c r="D93" s="62"/>
      <c r="E93" s="62"/>
      <c r="F93" s="62"/>
      <c r="G93" s="69"/>
      <c r="H93" s="69"/>
      <c r="I93" s="69"/>
      <c r="J93" s="69"/>
      <c r="K93" s="69"/>
      <c r="L93" s="69"/>
    </row>
    <row r="94" spans="1:12" x14ac:dyDescent="0.25">
      <c r="A94" s="24" t="s">
        <v>109</v>
      </c>
      <c r="B94" s="25" t="s">
        <v>133</v>
      </c>
      <c r="C94" s="59"/>
      <c r="D94" s="62"/>
      <c r="E94" s="62"/>
      <c r="F94" s="62"/>
      <c r="G94" s="69"/>
      <c r="H94" s="69"/>
      <c r="I94" s="69"/>
      <c r="J94" s="69"/>
      <c r="K94" s="69"/>
      <c r="L94" s="69"/>
    </row>
    <row r="95" spans="1:12" x14ac:dyDescent="0.25">
      <c r="A95" s="37" t="s">
        <v>161</v>
      </c>
      <c r="B95" s="24" t="s">
        <v>133</v>
      </c>
      <c r="C95" s="59"/>
      <c r="D95" s="62"/>
      <c r="E95" s="62"/>
      <c r="F95" s="62"/>
      <c r="G95" s="69"/>
      <c r="H95" s="69"/>
      <c r="I95" s="69"/>
      <c r="J95" s="69"/>
      <c r="K95" s="69"/>
      <c r="L95" s="69"/>
    </row>
    <row r="96" spans="1:12" x14ac:dyDescent="0.25">
      <c r="A96" s="24" t="s">
        <v>160</v>
      </c>
      <c r="B96" s="24" t="s">
        <v>133</v>
      </c>
      <c r="C96" s="59"/>
      <c r="D96" s="62"/>
      <c r="E96" s="62"/>
      <c r="F96" s="62"/>
      <c r="G96" s="69"/>
      <c r="H96" s="69"/>
      <c r="I96" s="69"/>
      <c r="J96" s="69"/>
      <c r="K96" s="69"/>
      <c r="L96" s="69"/>
    </row>
    <row r="97" spans="1:12" x14ac:dyDescent="0.25">
      <c r="A97" s="24" t="s">
        <v>159</v>
      </c>
      <c r="B97" s="24" t="s">
        <v>133</v>
      </c>
      <c r="C97" s="59"/>
      <c r="D97" s="62"/>
      <c r="E97" s="62"/>
      <c r="F97" s="62"/>
      <c r="G97" s="69"/>
      <c r="H97" s="69"/>
      <c r="I97" s="69"/>
      <c r="J97" s="69"/>
      <c r="K97" s="69"/>
      <c r="L97" s="69"/>
    </row>
    <row r="98" spans="1:12" x14ac:dyDescent="0.25">
      <c r="A98" s="23" t="s">
        <v>158</v>
      </c>
      <c r="B98" s="23" t="s">
        <v>133</v>
      </c>
      <c r="C98" s="60"/>
      <c r="D98" s="63"/>
      <c r="E98" s="63"/>
      <c r="F98" s="63"/>
      <c r="G98" s="69"/>
      <c r="H98" s="69"/>
      <c r="I98" s="69"/>
      <c r="J98" s="69"/>
      <c r="K98" s="69"/>
      <c r="L98" s="69"/>
    </row>
    <row r="99" spans="1:12" x14ac:dyDescent="0.25">
      <c r="A99" s="38" t="s">
        <v>63</v>
      </c>
      <c r="B99" s="39" t="s">
        <v>133</v>
      </c>
      <c r="C99" s="72">
        <v>75</v>
      </c>
      <c r="D99" s="68">
        <v>44574.96</v>
      </c>
      <c r="E99" s="68">
        <v>57501.69</v>
      </c>
      <c r="F99" s="68">
        <v>70428.44</v>
      </c>
      <c r="G99" s="67">
        <f t="shared" si="6"/>
        <v>45466.459199999998</v>
      </c>
      <c r="H99" s="67">
        <f t="shared" si="7"/>
        <v>58651.723800000007</v>
      </c>
      <c r="I99" s="67">
        <f t="shared" si="8"/>
        <v>71837.008800000011</v>
      </c>
      <c r="J99" s="67">
        <f>G99*1.025</f>
        <v>46603.120679999993</v>
      </c>
      <c r="K99" s="67">
        <f t="shared" ref="K99:L99" si="9">H99*1.025</f>
        <v>60118.016895000001</v>
      </c>
      <c r="L99" s="67">
        <f t="shared" si="9"/>
        <v>73632.934020000001</v>
      </c>
    </row>
    <row r="100" spans="1:12" x14ac:dyDescent="0.25">
      <c r="A100" s="27" t="s">
        <v>62</v>
      </c>
      <c r="B100" s="28" t="s">
        <v>133</v>
      </c>
      <c r="C100" s="73"/>
      <c r="D100" s="70"/>
      <c r="E100" s="70"/>
      <c r="F100" s="70"/>
      <c r="G100" s="67"/>
      <c r="H100" s="67"/>
      <c r="I100" s="67"/>
      <c r="J100" s="67"/>
      <c r="K100" s="67"/>
      <c r="L100" s="67"/>
    </row>
    <row r="101" spans="1:12" x14ac:dyDescent="0.25">
      <c r="A101" s="27" t="s">
        <v>61</v>
      </c>
      <c r="B101" s="28" t="s">
        <v>133</v>
      </c>
      <c r="C101" s="73"/>
      <c r="D101" s="70"/>
      <c r="E101" s="70"/>
      <c r="F101" s="70"/>
      <c r="G101" s="67"/>
      <c r="H101" s="67"/>
      <c r="I101" s="67"/>
      <c r="J101" s="67"/>
      <c r="K101" s="67"/>
      <c r="L101" s="67"/>
    </row>
    <row r="102" spans="1:12" x14ac:dyDescent="0.25">
      <c r="A102" s="27" t="s">
        <v>60</v>
      </c>
      <c r="B102" s="28" t="s">
        <v>133</v>
      </c>
      <c r="C102" s="73"/>
      <c r="D102" s="70"/>
      <c r="E102" s="70"/>
      <c r="F102" s="70"/>
      <c r="G102" s="67"/>
      <c r="H102" s="67"/>
      <c r="I102" s="67"/>
      <c r="J102" s="67"/>
      <c r="K102" s="67"/>
      <c r="L102" s="67"/>
    </row>
    <row r="103" spans="1:12" x14ac:dyDescent="0.25">
      <c r="A103" s="27" t="s">
        <v>153</v>
      </c>
      <c r="B103" s="28" t="s">
        <v>133</v>
      </c>
      <c r="C103" s="73"/>
      <c r="D103" s="70"/>
      <c r="E103" s="70"/>
      <c r="F103" s="70"/>
      <c r="G103" s="67"/>
      <c r="H103" s="67"/>
      <c r="I103" s="67"/>
      <c r="J103" s="67"/>
      <c r="K103" s="67"/>
      <c r="L103" s="67"/>
    </row>
    <row r="104" spans="1:12" x14ac:dyDescent="0.25">
      <c r="A104" s="27" t="s">
        <v>59</v>
      </c>
      <c r="B104" s="28" t="s">
        <v>133</v>
      </c>
      <c r="C104" s="73"/>
      <c r="D104" s="70"/>
      <c r="E104" s="70"/>
      <c r="F104" s="70"/>
      <c r="G104" s="67"/>
      <c r="H104" s="67"/>
      <c r="I104" s="67"/>
      <c r="J104" s="67"/>
      <c r="K104" s="67"/>
      <c r="L104" s="67"/>
    </row>
    <row r="105" spans="1:12" x14ac:dyDescent="0.25">
      <c r="A105" s="27" t="s">
        <v>157</v>
      </c>
      <c r="B105" s="28" t="s">
        <v>133</v>
      </c>
      <c r="C105" s="73"/>
      <c r="D105" s="70"/>
      <c r="E105" s="70"/>
      <c r="F105" s="70"/>
      <c r="G105" s="67"/>
      <c r="H105" s="67"/>
      <c r="I105" s="67"/>
      <c r="J105" s="67"/>
      <c r="K105" s="67"/>
      <c r="L105" s="67"/>
    </row>
    <row r="106" spans="1:12" x14ac:dyDescent="0.25">
      <c r="A106" s="27" t="s">
        <v>58</v>
      </c>
      <c r="B106" s="28" t="s">
        <v>133</v>
      </c>
      <c r="C106" s="73"/>
      <c r="D106" s="70"/>
      <c r="E106" s="70"/>
      <c r="F106" s="70"/>
      <c r="G106" s="67"/>
      <c r="H106" s="67"/>
      <c r="I106" s="67"/>
      <c r="J106" s="67"/>
      <c r="K106" s="67"/>
      <c r="L106" s="67"/>
    </row>
    <row r="107" spans="1:12" x14ac:dyDescent="0.25">
      <c r="A107" s="27" t="s">
        <v>194</v>
      </c>
      <c r="B107" s="28" t="s">
        <v>134</v>
      </c>
      <c r="C107" s="73"/>
      <c r="D107" s="70"/>
      <c r="E107" s="70"/>
      <c r="F107" s="70"/>
      <c r="G107" s="67"/>
      <c r="H107" s="67"/>
      <c r="I107" s="67"/>
      <c r="J107" s="67"/>
      <c r="K107" s="67"/>
      <c r="L107" s="67"/>
    </row>
    <row r="108" spans="1:12" x14ac:dyDescent="0.25">
      <c r="A108" s="27" t="s">
        <v>175</v>
      </c>
      <c r="B108" s="28" t="s">
        <v>133</v>
      </c>
      <c r="C108" s="73"/>
      <c r="D108" s="70"/>
      <c r="E108" s="70"/>
      <c r="F108" s="70"/>
      <c r="G108" s="67"/>
      <c r="H108" s="67"/>
      <c r="I108" s="67"/>
      <c r="J108" s="67"/>
      <c r="K108" s="67"/>
      <c r="L108" s="67"/>
    </row>
    <row r="109" spans="1:12" x14ac:dyDescent="0.25">
      <c r="A109" s="31" t="s">
        <v>174</v>
      </c>
      <c r="B109" s="32" t="s">
        <v>133</v>
      </c>
      <c r="C109" s="74"/>
      <c r="D109" s="71"/>
      <c r="E109" s="71"/>
      <c r="F109" s="71"/>
      <c r="G109" s="67"/>
      <c r="H109" s="67"/>
      <c r="I109" s="67"/>
      <c r="J109" s="67"/>
      <c r="K109" s="67"/>
      <c r="L109" s="67"/>
    </row>
    <row r="110" spans="1:12" x14ac:dyDescent="0.25">
      <c r="A110" s="36" t="s">
        <v>182</v>
      </c>
      <c r="B110" s="40" t="s">
        <v>133</v>
      </c>
      <c r="C110" s="58">
        <v>76</v>
      </c>
      <c r="D110" s="61">
        <v>46803.71</v>
      </c>
      <c r="E110" s="61">
        <v>60376.77</v>
      </c>
      <c r="F110" s="61">
        <v>73949.850000000006</v>
      </c>
      <c r="G110" s="69">
        <f t="shared" si="6"/>
        <v>47739.784200000002</v>
      </c>
      <c r="H110" s="69">
        <f t="shared" si="7"/>
        <v>61584.305399999997</v>
      </c>
      <c r="I110" s="69">
        <f t="shared" si="8"/>
        <v>75428.847000000009</v>
      </c>
      <c r="J110" s="69">
        <f>G110*1.025-0.01</f>
        <v>48933.268804999992</v>
      </c>
      <c r="K110" s="69">
        <f t="shared" ref="K110:L110" si="10">H110*1.025</f>
        <v>63123.91303499999</v>
      </c>
      <c r="L110" s="69">
        <f t="shared" si="10"/>
        <v>77314.568175000008</v>
      </c>
    </row>
    <row r="111" spans="1:12" x14ac:dyDescent="0.25">
      <c r="A111" s="24" t="s">
        <v>57</v>
      </c>
      <c r="B111" s="25" t="s">
        <v>133</v>
      </c>
      <c r="C111" s="59"/>
      <c r="D111" s="62"/>
      <c r="E111" s="62"/>
      <c r="F111" s="62"/>
      <c r="G111" s="69"/>
      <c r="H111" s="69"/>
      <c r="I111" s="69"/>
      <c r="J111" s="69"/>
      <c r="K111" s="69"/>
      <c r="L111" s="69"/>
    </row>
    <row r="112" spans="1:12" x14ac:dyDescent="0.25">
      <c r="A112" s="24" t="s">
        <v>98</v>
      </c>
      <c r="B112" s="25" t="s">
        <v>133</v>
      </c>
      <c r="C112" s="59"/>
      <c r="D112" s="62"/>
      <c r="E112" s="62"/>
      <c r="F112" s="62"/>
      <c r="G112" s="69"/>
      <c r="H112" s="69"/>
      <c r="I112" s="69"/>
      <c r="J112" s="69"/>
      <c r="K112" s="69"/>
      <c r="L112" s="69"/>
    </row>
    <row r="113" spans="1:12" x14ac:dyDescent="0.25">
      <c r="A113" s="24" t="s">
        <v>135</v>
      </c>
      <c r="B113" s="25" t="s">
        <v>133</v>
      </c>
      <c r="C113" s="59"/>
      <c r="D113" s="62"/>
      <c r="E113" s="62"/>
      <c r="F113" s="62"/>
      <c r="G113" s="69"/>
      <c r="H113" s="69"/>
      <c r="I113" s="69"/>
      <c r="J113" s="69"/>
      <c r="K113" s="69"/>
      <c r="L113" s="69"/>
    </row>
    <row r="114" spans="1:12" x14ac:dyDescent="0.25">
      <c r="A114" s="24" t="s">
        <v>201</v>
      </c>
      <c r="B114" s="25" t="s">
        <v>133</v>
      </c>
      <c r="C114" s="59"/>
      <c r="D114" s="62"/>
      <c r="E114" s="62"/>
      <c r="F114" s="62"/>
      <c r="G114" s="69"/>
      <c r="H114" s="69"/>
      <c r="I114" s="69"/>
      <c r="J114" s="69"/>
      <c r="K114" s="69"/>
      <c r="L114" s="69"/>
    </row>
    <row r="115" spans="1:12" x14ac:dyDescent="0.25">
      <c r="A115" s="24" t="s">
        <v>56</v>
      </c>
      <c r="B115" s="25" t="s">
        <v>133</v>
      </c>
      <c r="C115" s="59"/>
      <c r="D115" s="62"/>
      <c r="E115" s="62"/>
      <c r="F115" s="62"/>
      <c r="G115" s="69"/>
      <c r="H115" s="69"/>
      <c r="I115" s="69"/>
      <c r="J115" s="69"/>
      <c r="K115" s="69"/>
      <c r="L115" s="69"/>
    </row>
    <row r="116" spans="1:12" x14ac:dyDescent="0.25">
      <c r="A116" s="24" t="s">
        <v>55</v>
      </c>
      <c r="B116" s="25" t="s">
        <v>133</v>
      </c>
      <c r="C116" s="59"/>
      <c r="D116" s="62"/>
      <c r="E116" s="62"/>
      <c r="F116" s="62"/>
      <c r="G116" s="69"/>
      <c r="H116" s="69"/>
      <c r="I116" s="69"/>
      <c r="J116" s="69"/>
      <c r="K116" s="69"/>
      <c r="L116" s="69"/>
    </row>
    <row r="117" spans="1:12" x14ac:dyDescent="0.25">
      <c r="A117" s="24" t="s">
        <v>95</v>
      </c>
      <c r="B117" s="25" t="s">
        <v>133</v>
      </c>
      <c r="C117" s="59"/>
      <c r="D117" s="62"/>
      <c r="E117" s="62"/>
      <c r="F117" s="62"/>
      <c r="G117" s="69"/>
      <c r="H117" s="69"/>
      <c r="I117" s="69"/>
      <c r="J117" s="69"/>
      <c r="K117" s="69"/>
      <c r="L117" s="69"/>
    </row>
    <row r="118" spans="1:12" x14ac:dyDescent="0.25">
      <c r="A118" s="24" t="s">
        <v>166</v>
      </c>
      <c r="B118" s="25" t="s">
        <v>133</v>
      </c>
      <c r="C118" s="59"/>
      <c r="D118" s="62"/>
      <c r="E118" s="62"/>
      <c r="F118" s="62"/>
      <c r="G118" s="69"/>
      <c r="H118" s="69"/>
      <c r="I118" s="69"/>
      <c r="J118" s="69"/>
      <c r="K118" s="69"/>
      <c r="L118" s="69"/>
    </row>
    <row r="119" spans="1:12" x14ac:dyDescent="0.25">
      <c r="A119" s="24" t="s">
        <v>52</v>
      </c>
      <c r="B119" s="25" t="s">
        <v>133</v>
      </c>
      <c r="C119" s="59"/>
      <c r="D119" s="62"/>
      <c r="E119" s="62"/>
      <c r="F119" s="62"/>
      <c r="G119" s="69"/>
      <c r="H119" s="69"/>
      <c r="I119" s="69"/>
      <c r="J119" s="69"/>
      <c r="K119" s="69"/>
      <c r="L119" s="69"/>
    </row>
    <row r="120" spans="1:12" x14ac:dyDescent="0.25">
      <c r="A120" s="24" t="s">
        <v>51</v>
      </c>
      <c r="B120" s="25" t="s">
        <v>133</v>
      </c>
      <c r="C120" s="59"/>
      <c r="D120" s="62"/>
      <c r="E120" s="62"/>
      <c r="F120" s="62"/>
      <c r="G120" s="69"/>
      <c r="H120" s="69"/>
      <c r="I120" s="69"/>
      <c r="J120" s="69"/>
      <c r="K120" s="69"/>
      <c r="L120" s="69"/>
    </row>
    <row r="121" spans="1:12" x14ac:dyDescent="0.25">
      <c r="A121" s="24" t="s">
        <v>50</v>
      </c>
      <c r="B121" s="25" t="s">
        <v>133</v>
      </c>
      <c r="C121" s="59"/>
      <c r="D121" s="62"/>
      <c r="E121" s="62"/>
      <c r="F121" s="62"/>
      <c r="G121" s="69"/>
      <c r="H121" s="69"/>
      <c r="I121" s="69"/>
      <c r="J121" s="69"/>
      <c r="K121" s="69"/>
      <c r="L121" s="69"/>
    </row>
    <row r="122" spans="1:12" x14ac:dyDescent="0.25">
      <c r="A122" s="24" t="s">
        <v>49</v>
      </c>
      <c r="B122" s="25" t="s">
        <v>133</v>
      </c>
      <c r="C122" s="59"/>
      <c r="D122" s="62"/>
      <c r="E122" s="62"/>
      <c r="F122" s="62"/>
      <c r="G122" s="69"/>
      <c r="H122" s="69"/>
      <c r="I122" s="69"/>
      <c r="J122" s="69"/>
      <c r="K122" s="69"/>
      <c r="L122" s="69"/>
    </row>
    <row r="123" spans="1:12" x14ac:dyDescent="0.25">
      <c r="A123" s="23" t="s">
        <v>48</v>
      </c>
      <c r="B123" s="23" t="s">
        <v>133</v>
      </c>
      <c r="C123" s="60"/>
      <c r="D123" s="63"/>
      <c r="E123" s="63"/>
      <c r="F123" s="63"/>
      <c r="G123" s="69"/>
      <c r="H123" s="69"/>
      <c r="I123" s="69"/>
      <c r="J123" s="69"/>
      <c r="K123" s="69"/>
      <c r="L123" s="69"/>
    </row>
    <row r="124" spans="1:12" x14ac:dyDescent="0.25">
      <c r="A124" s="38" t="s">
        <v>47</v>
      </c>
      <c r="B124" s="39" t="s">
        <v>133</v>
      </c>
      <c r="C124" s="72">
        <v>77</v>
      </c>
      <c r="D124" s="68">
        <v>49143.89</v>
      </c>
      <c r="E124" s="68">
        <v>63395.61</v>
      </c>
      <c r="F124" s="68">
        <v>77647.34</v>
      </c>
      <c r="G124" s="68">
        <f t="shared" si="6"/>
        <v>50126.767800000001</v>
      </c>
      <c r="H124" s="68">
        <f t="shared" si="7"/>
        <v>64663.522199999999</v>
      </c>
      <c r="I124" s="68">
        <f t="shared" si="8"/>
        <v>79200.286800000002</v>
      </c>
      <c r="J124" s="68">
        <f>G124*1.025+0.01</f>
        <v>51379.946994999998</v>
      </c>
      <c r="K124" s="68">
        <f t="shared" ref="K124:L124" si="11">H124*1.025</f>
        <v>66280.110254999992</v>
      </c>
      <c r="L124" s="68">
        <f t="shared" si="11"/>
        <v>81180.293969999999</v>
      </c>
    </row>
    <row r="125" spans="1:12" x14ac:dyDescent="0.25">
      <c r="A125" s="27" t="s">
        <v>149</v>
      </c>
      <c r="B125" s="28" t="s">
        <v>133</v>
      </c>
      <c r="C125" s="73"/>
      <c r="D125" s="70"/>
      <c r="E125" s="70"/>
      <c r="F125" s="70"/>
      <c r="G125" s="70"/>
      <c r="H125" s="70"/>
      <c r="I125" s="70"/>
      <c r="J125" s="70"/>
      <c r="K125" s="70"/>
      <c r="L125" s="70"/>
    </row>
    <row r="126" spans="1:12" x14ac:dyDescent="0.25">
      <c r="A126" s="27" t="s">
        <v>198</v>
      </c>
      <c r="B126" s="28" t="s">
        <v>133</v>
      </c>
      <c r="C126" s="73"/>
      <c r="D126" s="70"/>
      <c r="E126" s="70"/>
      <c r="F126" s="70"/>
      <c r="G126" s="70"/>
      <c r="H126" s="70"/>
      <c r="I126" s="70"/>
      <c r="J126" s="70"/>
      <c r="K126" s="70"/>
      <c r="L126" s="70"/>
    </row>
    <row r="127" spans="1:12" x14ac:dyDescent="0.25">
      <c r="A127" s="27" t="s">
        <v>212</v>
      </c>
      <c r="B127" s="27" t="s">
        <v>133</v>
      </c>
      <c r="C127" s="73"/>
      <c r="D127" s="70"/>
      <c r="E127" s="70"/>
      <c r="F127" s="70"/>
      <c r="G127" s="70"/>
      <c r="H127" s="70"/>
      <c r="I127" s="70"/>
      <c r="J127" s="70"/>
      <c r="K127" s="70"/>
      <c r="L127" s="70"/>
    </row>
    <row r="128" spans="1:12" x14ac:dyDescent="0.25">
      <c r="A128" s="27" t="s">
        <v>198</v>
      </c>
      <c r="B128" s="28" t="s">
        <v>133</v>
      </c>
      <c r="C128" s="73"/>
      <c r="D128" s="70"/>
      <c r="E128" s="70"/>
      <c r="F128" s="70"/>
      <c r="G128" s="70"/>
      <c r="H128" s="70"/>
      <c r="I128" s="70"/>
      <c r="J128" s="70"/>
      <c r="K128" s="70"/>
      <c r="L128" s="70"/>
    </row>
    <row r="129" spans="1:12" x14ac:dyDescent="0.25">
      <c r="A129" s="27" t="s">
        <v>222</v>
      </c>
      <c r="B129" s="28" t="s">
        <v>133</v>
      </c>
      <c r="C129" s="73"/>
      <c r="D129" s="70"/>
      <c r="E129" s="70"/>
      <c r="F129" s="70"/>
      <c r="G129" s="70"/>
      <c r="H129" s="70"/>
      <c r="I129" s="70"/>
      <c r="J129" s="70"/>
      <c r="K129" s="70"/>
      <c r="L129" s="70"/>
    </row>
    <row r="130" spans="1:12" x14ac:dyDescent="0.25">
      <c r="A130" s="27" t="s">
        <v>213</v>
      </c>
      <c r="B130" s="28" t="s">
        <v>133</v>
      </c>
      <c r="C130" s="73"/>
      <c r="D130" s="70"/>
      <c r="E130" s="70"/>
      <c r="F130" s="70"/>
      <c r="G130" s="70"/>
      <c r="H130" s="70"/>
      <c r="I130" s="70"/>
      <c r="J130" s="70"/>
      <c r="K130" s="70"/>
      <c r="L130" s="70"/>
    </row>
    <row r="131" spans="1:12" x14ac:dyDescent="0.25">
      <c r="A131" s="27" t="s">
        <v>88</v>
      </c>
      <c r="B131" s="28" t="s">
        <v>133</v>
      </c>
      <c r="C131" s="73"/>
      <c r="D131" s="30"/>
      <c r="E131" s="30"/>
      <c r="F131" s="30"/>
      <c r="G131" s="70"/>
      <c r="H131" s="70"/>
      <c r="I131" s="70"/>
      <c r="J131" s="70"/>
      <c r="K131" s="70"/>
      <c r="L131" s="70"/>
    </row>
    <row r="132" spans="1:12" x14ac:dyDescent="0.25">
      <c r="A132" s="27" t="s">
        <v>211</v>
      </c>
      <c r="B132" s="28" t="s">
        <v>133</v>
      </c>
      <c r="C132" s="73"/>
      <c r="D132" s="30"/>
      <c r="E132" s="30"/>
      <c r="F132" s="30"/>
      <c r="G132" s="70"/>
      <c r="H132" s="70"/>
      <c r="I132" s="70"/>
      <c r="J132" s="70"/>
      <c r="K132" s="70"/>
      <c r="L132" s="70"/>
    </row>
    <row r="133" spans="1:12" x14ac:dyDescent="0.25">
      <c r="A133" s="27" t="s">
        <v>94</v>
      </c>
      <c r="B133" s="28" t="s">
        <v>133</v>
      </c>
      <c r="C133" s="73"/>
      <c r="D133" s="30"/>
      <c r="E133" s="30"/>
      <c r="F133" s="30"/>
      <c r="G133" s="70"/>
      <c r="H133" s="70"/>
      <c r="I133" s="70"/>
      <c r="J133" s="70"/>
      <c r="K133" s="70"/>
      <c r="L133" s="70"/>
    </row>
    <row r="134" spans="1:12" x14ac:dyDescent="0.25">
      <c r="A134" s="27" t="s">
        <v>194</v>
      </c>
      <c r="B134" s="28" t="s">
        <v>133</v>
      </c>
      <c r="C134" s="74"/>
      <c r="D134" s="30"/>
      <c r="E134" s="30"/>
      <c r="F134" s="30"/>
      <c r="G134" s="71"/>
      <c r="H134" s="71"/>
      <c r="I134" s="71"/>
      <c r="J134" s="71"/>
      <c r="K134" s="71"/>
      <c r="L134" s="71"/>
    </row>
    <row r="135" spans="1:12" x14ac:dyDescent="0.25">
      <c r="A135" s="36" t="s">
        <v>46</v>
      </c>
      <c r="B135" s="40" t="s">
        <v>133</v>
      </c>
      <c r="C135" s="75">
        <v>78</v>
      </c>
      <c r="D135" s="78">
        <v>51601.08</v>
      </c>
      <c r="E135" s="78">
        <v>66565.399999999994</v>
      </c>
      <c r="F135" s="78">
        <v>81529.710000000006</v>
      </c>
      <c r="G135" s="69">
        <f t="shared" ref="G135:G195" si="12">D135*1.02</f>
        <v>52633.101600000002</v>
      </c>
      <c r="H135" s="69">
        <f t="shared" ref="H135:H195" si="13">E135*1.02</f>
        <v>67896.707999999999</v>
      </c>
      <c r="I135" s="69">
        <f t="shared" ref="I135:I195" si="14">F135*1.02</f>
        <v>83160.304200000013</v>
      </c>
      <c r="J135" s="69">
        <f>G135*1.025</f>
        <v>53948.92914</v>
      </c>
      <c r="K135" s="69">
        <f t="shared" ref="K135:L135" si="15">H135*1.025</f>
        <v>69594.12569999999</v>
      </c>
      <c r="L135" s="69">
        <f t="shared" si="15"/>
        <v>85239.311805000005</v>
      </c>
    </row>
    <row r="136" spans="1:12" x14ac:dyDescent="0.25">
      <c r="A136" s="24" t="s">
        <v>146</v>
      </c>
      <c r="B136" s="25" t="s">
        <v>133</v>
      </c>
      <c r="C136" s="76"/>
      <c r="D136" s="79"/>
      <c r="E136" s="79"/>
      <c r="F136" s="79"/>
      <c r="G136" s="69"/>
      <c r="H136" s="69"/>
      <c r="I136" s="69"/>
      <c r="J136" s="69"/>
      <c r="K136" s="69"/>
      <c r="L136" s="69"/>
    </row>
    <row r="137" spans="1:12" x14ac:dyDescent="0.25">
      <c r="A137" s="24" t="s">
        <v>45</v>
      </c>
      <c r="B137" s="25" t="s">
        <v>133</v>
      </c>
      <c r="C137" s="76"/>
      <c r="D137" s="79"/>
      <c r="E137" s="79"/>
      <c r="F137" s="79"/>
      <c r="G137" s="69"/>
      <c r="H137" s="69"/>
      <c r="I137" s="69"/>
      <c r="J137" s="69"/>
      <c r="K137" s="69"/>
      <c r="L137" s="69"/>
    </row>
    <row r="138" spans="1:12" x14ac:dyDescent="0.25">
      <c r="A138" s="24" t="s">
        <v>215</v>
      </c>
      <c r="B138" s="25" t="s">
        <v>133</v>
      </c>
      <c r="C138" s="76"/>
      <c r="D138" s="79"/>
      <c r="E138" s="79"/>
      <c r="F138" s="79"/>
      <c r="G138" s="69"/>
      <c r="H138" s="69"/>
      <c r="I138" s="69"/>
      <c r="J138" s="69"/>
      <c r="K138" s="69"/>
      <c r="L138" s="69"/>
    </row>
    <row r="139" spans="1:12" x14ac:dyDescent="0.25">
      <c r="A139" s="24" t="s">
        <v>178</v>
      </c>
      <c r="B139" s="25" t="s">
        <v>133</v>
      </c>
      <c r="C139" s="76"/>
      <c r="D139" s="79"/>
      <c r="E139" s="79"/>
      <c r="F139" s="79"/>
      <c r="G139" s="69"/>
      <c r="H139" s="69"/>
      <c r="I139" s="69"/>
      <c r="J139" s="69"/>
      <c r="K139" s="69"/>
      <c r="L139" s="69"/>
    </row>
    <row r="140" spans="1:12" x14ac:dyDescent="0.25">
      <c r="A140" s="24" t="s">
        <v>87</v>
      </c>
      <c r="B140" s="24" t="s">
        <v>133</v>
      </c>
      <c r="C140" s="76"/>
      <c r="D140" s="79"/>
      <c r="E140" s="79"/>
      <c r="F140" s="79"/>
      <c r="G140" s="69"/>
      <c r="H140" s="69"/>
      <c r="I140" s="69"/>
      <c r="J140" s="69"/>
      <c r="K140" s="69"/>
      <c r="L140" s="69"/>
    </row>
    <row r="141" spans="1:12" x14ac:dyDescent="0.25">
      <c r="A141" s="24" t="s">
        <v>183</v>
      </c>
      <c r="B141" s="25" t="s">
        <v>133</v>
      </c>
      <c r="C141" s="76"/>
      <c r="D141" s="79"/>
      <c r="E141" s="79"/>
      <c r="F141" s="79"/>
      <c r="G141" s="69"/>
      <c r="H141" s="69"/>
      <c r="I141" s="69"/>
      <c r="J141" s="69"/>
      <c r="K141" s="69"/>
      <c r="L141" s="69"/>
    </row>
    <row r="142" spans="1:12" x14ac:dyDescent="0.25">
      <c r="A142" s="24" t="s">
        <v>214</v>
      </c>
      <c r="B142" s="25" t="s">
        <v>133</v>
      </c>
      <c r="C142" s="76"/>
      <c r="D142" s="79"/>
      <c r="E142" s="79"/>
      <c r="F142" s="79"/>
      <c r="G142" s="69"/>
      <c r="H142" s="69"/>
      <c r="I142" s="69"/>
      <c r="J142" s="69"/>
      <c r="K142" s="69"/>
      <c r="L142" s="69"/>
    </row>
    <row r="143" spans="1:12" x14ac:dyDescent="0.25">
      <c r="A143" s="24" t="s">
        <v>42</v>
      </c>
      <c r="B143" s="25" t="s">
        <v>133</v>
      </c>
      <c r="C143" s="76"/>
      <c r="D143" s="79"/>
      <c r="E143" s="79"/>
      <c r="F143" s="79"/>
      <c r="G143" s="69"/>
      <c r="H143" s="69"/>
      <c r="I143" s="69"/>
      <c r="J143" s="69"/>
      <c r="K143" s="69"/>
      <c r="L143" s="69"/>
    </row>
    <row r="144" spans="1:12" x14ac:dyDescent="0.25">
      <c r="A144" s="24" t="s">
        <v>41</v>
      </c>
      <c r="B144" s="25" t="s">
        <v>133</v>
      </c>
      <c r="C144" s="76"/>
      <c r="D144" s="79"/>
      <c r="E144" s="79"/>
      <c r="F144" s="79"/>
      <c r="G144" s="69"/>
      <c r="H144" s="69"/>
      <c r="I144" s="69"/>
      <c r="J144" s="69"/>
      <c r="K144" s="69"/>
      <c r="L144" s="69"/>
    </row>
    <row r="145" spans="1:1067" x14ac:dyDescent="0.25">
      <c r="A145" s="24" t="s">
        <v>173</v>
      </c>
      <c r="B145" s="25" t="s">
        <v>133</v>
      </c>
      <c r="C145" s="77"/>
      <c r="D145" s="80"/>
      <c r="E145" s="80"/>
      <c r="F145" s="80"/>
      <c r="G145" s="69"/>
      <c r="H145" s="69"/>
      <c r="I145" s="69"/>
      <c r="J145" s="69"/>
      <c r="K145" s="69"/>
      <c r="L145" s="69"/>
    </row>
    <row r="146" spans="1:1067" x14ac:dyDescent="0.25">
      <c r="A146" s="38" t="s">
        <v>197</v>
      </c>
      <c r="B146" s="39" t="s">
        <v>133</v>
      </c>
      <c r="C146" s="72">
        <v>79</v>
      </c>
      <c r="D146" s="68">
        <v>54181.13</v>
      </c>
      <c r="E146" s="68">
        <v>69893.679999999993</v>
      </c>
      <c r="F146" s="68">
        <v>85606.43</v>
      </c>
      <c r="G146" s="67">
        <f t="shared" si="12"/>
        <v>55264.7526</v>
      </c>
      <c r="H146" s="67">
        <f t="shared" si="13"/>
        <v>71291.553599999999</v>
      </c>
      <c r="I146" s="67">
        <f t="shared" si="14"/>
        <v>87318.558599999989</v>
      </c>
      <c r="J146" s="67">
        <f>G146*1.025</f>
        <v>56646.371414999994</v>
      </c>
      <c r="K146" s="67">
        <f t="shared" ref="K146:L146" si="16">H146*1.025</f>
        <v>73073.842439999993</v>
      </c>
      <c r="L146" s="67">
        <f t="shared" si="16"/>
        <v>89501.522564999977</v>
      </c>
    </row>
    <row r="147" spans="1:1067" x14ac:dyDescent="0.25">
      <c r="A147" s="27" t="s">
        <v>221</v>
      </c>
      <c r="B147" s="28" t="s">
        <v>134</v>
      </c>
      <c r="C147" s="73"/>
      <c r="D147" s="70"/>
      <c r="E147" s="70"/>
      <c r="F147" s="70"/>
      <c r="G147" s="67"/>
      <c r="H147" s="67"/>
      <c r="I147" s="67"/>
      <c r="J147" s="67"/>
      <c r="K147" s="67"/>
      <c r="L147" s="67"/>
    </row>
    <row r="148" spans="1:1067" x14ac:dyDescent="0.25">
      <c r="A148" s="27" t="s">
        <v>32</v>
      </c>
      <c r="B148" s="28" t="s">
        <v>134</v>
      </c>
      <c r="C148" s="73"/>
      <c r="D148" s="70"/>
      <c r="E148" s="70"/>
      <c r="F148" s="70"/>
      <c r="G148" s="67"/>
      <c r="H148" s="67"/>
      <c r="I148" s="67"/>
      <c r="J148" s="67"/>
      <c r="K148" s="67"/>
      <c r="L148" s="67"/>
    </row>
    <row r="149" spans="1:1067" x14ac:dyDescent="0.25">
      <c r="A149" s="27" t="s">
        <v>40</v>
      </c>
      <c r="B149" s="28" t="s">
        <v>134</v>
      </c>
      <c r="C149" s="73"/>
      <c r="D149" s="70"/>
      <c r="E149" s="70"/>
      <c r="F149" s="70"/>
      <c r="G149" s="67"/>
      <c r="H149" s="67"/>
      <c r="I149" s="67"/>
      <c r="J149" s="67"/>
      <c r="K149" s="67"/>
      <c r="L149" s="67"/>
    </row>
    <row r="150" spans="1:1067" x14ac:dyDescent="0.25">
      <c r="A150" s="27" t="s">
        <v>39</v>
      </c>
      <c r="B150" s="28" t="s">
        <v>134</v>
      </c>
      <c r="C150" s="73"/>
      <c r="D150" s="70"/>
      <c r="E150" s="70"/>
      <c r="F150" s="70"/>
      <c r="G150" s="67"/>
      <c r="H150" s="67"/>
      <c r="I150" s="67"/>
      <c r="J150" s="67"/>
      <c r="K150" s="67"/>
      <c r="L150" s="67"/>
    </row>
    <row r="151" spans="1:1067" x14ac:dyDescent="0.25">
      <c r="A151" s="27" t="s">
        <v>67</v>
      </c>
      <c r="B151" s="27" t="s">
        <v>133</v>
      </c>
      <c r="C151" s="73"/>
      <c r="D151" s="70"/>
      <c r="E151" s="70"/>
      <c r="F151" s="70"/>
      <c r="G151" s="67"/>
      <c r="H151" s="67"/>
      <c r="I151" s="67"/>
      <c r="J151" s="67"/>
      <c r="K151" s="67"/>
      <c r="L151" s="67"/>
    </row>
    <row r="152" spans="1:1067" x14ac:dyDescent="0.25">
      <c r="A152" s="27" t="s">
        <v>186</v>
      </c>
      <c r="B152" s="28" t="s">
        <v>133</v>
      </c>
      <c r="C152" s="73"/>
      <c r="D152" s="70"/>
      <c r="E152" s="70"/>
      <c r="F152" s="70"/>
      <c r="G152" s="67"/>
      <c r="H152" s="67"/>
      <c r="I152" s="67"/>
      <c r="J152" s="67"/>
      <c r="K152" s="67"/>
      <c r="L152" s="67"/>
    </row>
    <row r="153" spans="1:1067" x14ac:dyDescent="0.25">
      <c r="A153" s="31" t="s">
        <v>86</v>
      </c>
      <c r="B153" s="32" t="s">
        <v>133</v>
      </c>
      <c r="C153" s="74"/>
      <c r="D153" s="70"/>
      <c r="E153" s="70"/>
      <c r="F153" s="70"/>
      <c r="G153" s="67"/>
      <c r="H153" s="67"/>
      <c r="I153" s="67"/>
      <c r="J153" s="67"/>
      <c r="K153" s="67"/>
      <c r="L153" s="67"/>
    </row>
    <row r="154" spans="1:1067" x14ac:dyDescent="0.25">
      <c r="A154" s="36" t="s">
        <v>182</v>
      </c>
      <c r="B154" s="36" t="s">
        <v>133</v>
      </c>
      <c r="C154" s="58">
        <v>80</v>
      </c>
      <c r="D154" s="61">
        <v>56890.19</v>
      </c>
      <c r="E154" s="61">
        <v>73388.37</v>
      </c>
      <c r="F154" s="61">
        <v>89886.51</v>
      </c>
      <c r="G154" s="69">
        <f t="shared" si="12"/>
        <v>58027.993800000004</v>
      </c>
      <c r="H154" s="69">
        <f t="shared" si="13"/>
        <v>74856.137399999992</v>
      </c>
      <c r="I154" s="69">
        <f t="shared" si="14"/>
        <v>91684.2402</v>
      </c>
      <c r="J154" s="69">
        <f>G154*1.025</f>
        <v>59478.693644999999</v>
      </c>
      <c r="K154" s="69">
        <f t="shared" ref="K154:L154" si="17">H154*1.025</f>
        <v>76727.540834999993</v>
      </c>
      <c r="L154" s="69">
        <f t="shared" si="17"/>
        <v>93976.346204999994</v>
      </c>
    </row>
    <row r="155" spans="1:1067" x14ac:dyDescent="0.25">
      <c r="A155" s="24" t="s">
        <v>31</v>
      </c>
      <c r="B155" s="24" t="s">
        <v>134</v>
      </c>
      <c r="C155" s="59"/>
      <c r="D155" s="62"/>
      <c r="E155" s="62"/>
      <c r="F155" s="62"/>
      <c r="G155" s="69"/>
      <c r="H155" s="69"/>
      <c r="I155" s="69"/>
      <c r="J155" s="69"/>
      <c r="K155" s="69"/>
      <c r="L155" s="69"/>
    </row>
    <row r="156" spans="1:1067" x14ac:dyDescent="0.25">
      <c r="A156" s="24" t="s">
        <v>167</v>
      </c>
      <c r="B156" s="24" t="s">
        <v>133</v>
      </c>
      <c r="C156" s="59"/>
      <c r="D156" s="62"/>
      <c r="E156" s="62"/>
      <c r="F156" s="62"/>
      <c r="G156" s="69"/>
      <c r="H156" s="69"/>
      <c r="I156" s="69"/>
      <c r="J156" s="69"/>
      <c r="K156" s="69"/>
      <c r="L156" s="69"/>
    </row>
    <row r="157" spans="1:1067" x14ac:dyDescent="0.25">
      <c r="A157" s="24" t="s">
        <v>89</v>
      </c>
      <c r="B157" s="24" t="s">
        <v>133</v>
      </c>
      <c r="C157" s="59"/>
      <c r="D157" s="62"/>
      <c r="E157" s="62"/>
      <c r="F157" s="62"/>
      <c r="G157" s="69"/>
      <c r="H157" s="69"/>
      <c r="I157" s="69"/>
      <c r="J157" s="69"/>
      <c r="K157" s="69"/>
      <c r="L157" s="69"/>
    </row>
    <row r="158" spans="1:1067" s="9" customFormat="1" x14ac:dyDescent="0.25">
      <c r="A158" s="24" t="s">
        <v>165</v>
      </c>
      <c r="B158" s="24" t="s">
        <v>133</v>
      </c>
      <c r="C158" s="59"/>
      <c r="D158" s="62"/>
      <c r="E158" s="62"/>
      <c r="F158" s="62"/>
      <c r="G158" s="69"/>
      <c r="H158" s="69"/>
      <c r="I158" s="69"/>
      <c r="J158" s="69"/>
      <c r="K158" s="69"/>
      <c r="L158" s="69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  <c r="YQ158"/>
      <c r="YR158"/>
      <c r="YS158"/>
      <c r="YT158"/>
      <c r="YU158"/>
      <c r="YV158"/>
      <c r="YW158"/>
      <c r="YX158"/>
      <c r="YY158"/>
      <c r="YZ158"/>
      <c r="ZA158"/>
      <c r="ZB158"/>
      <c r="ZC158"/>
      <c r="ZD158"/>
      <c r="ZE158"/>
      <c r="ZF158"/>
      <c r="ZG158"/>
      <c r="ZH158"/>
      <c r="ZI158"/>
      <c r="ZJ158"/>
      <c r="ZK158"/>
      <c r="ZL158"/>
      <c r="ZM158"/>
      <c r="ZN158"/>
      <c r="ZO158"/>
      <c r="ZP158"/>
      <c r="ZQ158"/>
      <c r="ZR158"/>
      <c r="ZS158"/>
      <c r="ZT158"/>
      <c r="ZU158"/>
      <c r="ZV158"/>
      <c r="ZW158"/>
      <c r="ZX158"/>
      <c r="ZY158"/>
      <c r="ZZ158"/>
      <c r="AAA158"/>
      <c r="AAB158"/>
      <c r="AAC158"/>
      <c r="AAD158"/>
      <c r="AAE158"/>
      <c r="AAF158"/>
      <c r="AAG158"/>
      <c r="AAH158"/>
      <c r="AAI158"/>
      <c r="AAJ158"/>
      <c r="AAK158"/>
      <c r="AAL158"/>
      <c r="AAM158"/>
      <c r="AAN158"/>
      <c r="AAO158"/>
      <c r="AAP158"/>
      <c r="AAQ158"/>
      <c r="AAR158"/>
      <c r="AAS158"/>
      <c r="AAT158"/>
      <c r="AAU158"/>
      <c r="AAV158"/>
      <c r="AAW158"/>
      <c r="AAX158"/>
      <c r="AAY158"/>
      <c r="AAZ158"/>
      <c r="ABA158"/>
      <c r="ABB158"/>
      <c r="ABC158"/>
      <c r="ABD158"/>
      <c r="ABE158"/>
      <c r="ABF158"/>
      <c r="ABG158"/>
      <c r="ABH158"/>
      <c r="ABI158"/>
      <c r="ABJ158"/>
      <c r="ABK158"/>
      <c r="ABL158"/>
      <c r="ABM158"/>
      <c r="ABN158"/>
      <c r="ABO158"/>
      <c r="ABP158"/>
      <c r="ABQ158"/>
      <c r="ABR158"/>
      <c r="ABS158"/>
      <c r="ABT158"/>
      <c r="ABU158"/>
      <c r="ABV158"/>
      <c r="ABW158"/>
      <c r="ABX158"/>
      <c r="ABY158"/>
      <c r="ABZ158"/>
      <c r="ACA158"/>
      <c r="ACB158"/>
      <c r="ACC158"/>
      <c r="ACD158"/>
      <c r="ACE158"/>
      <c r="ACF158"/>
      <c r="ACG158"/>
      <c r="ACH158"/>
      <c r="ACI158"/>
      <c r="ACJ158"/>
      <c r="ACK158"/>
      <c r="ACL158"/>
      <c r="ACM158"/>
      <c r="ACN158"/>
      <c r="ACO158"/>
      <c r="ACP158"/>
      <c r="ACQ158"/>
      <c r="ACR158"/>
      <c r="ACS158"/>
      <c r="ACT158"/>
      <c r="ACU158"/>
      <c r="ACV158"/>
      <c r="ACW158"/>
      <c r="ACX158"/>
      <c r="ACY158"/>
      <c r="ACZ158"/>
      <c r="ADA158"/>
      <c r="ADB158"/>
      <c r="ADC158"/>
      <c r="ADD158"/>
      <c r="ADE158"/>
      <c r="ADF158"/>
      <c r="ADG158"/>
      <c r="ADH158"/>
      <c r="ADI158"/>
      <c r="ADJ158"/>
      <c r="ADK158"/>
      <c r="ADL158"/>
      <c r="ADM158"/>
      <c r="ADN158"/>
      <c r="ADO158"/>
      <c r="ADP158"/>
      <c r="ADQ158"/>
      <c r="ADR158"/>
      <c r="ADS158"/>
      <c r="ADT158"/>
      <c r="ADU158"/>
      <c r="ADV158"/>
      <c r="ADW158"/>
      <c r="ADX158"/>
      <c r="ADY158"/>
      <c r="ADZ158"/>
      <c r="AEA158"/>
      <c r="AEB158"/>
      <c r="AEC158"/>
      <c r="AED158"/>
      <c r="AEE158"/>
      <c r="AEF158"/>
      <c r="AEG158"/>
      <c r="AEH158"/>
      <c r="AEI158"/>
      <c r="AEJ158"/>
      <c r="AEK158"/>
      <c r="AEL158"/>
      <c r="AEM158"/>
      <c r="AEN158"/>
      <c r="AEO158"/>
      <c r="AEP158"/>
      <c r="AEQ158"/>
      <c r="AER158"/>
      <c r="AES158"/>
      <c r="AET158"/>
      <c r="AEU158"/>
      <c r="AEV158"/>
      <c r="AEW158"/>
      <c r="AEX158"/>
      <c r="AEY158"/>
      <c r="AEZ158"/>
      <c r="AFA158"/>
      <c r="AFB158"/>
      <c r="AFC158"/>
      <c r="AFD158"/>
      <c r="AFE158"/>
      <c r="AFF158"/>
      <c r="AFG158"/>
      <c r="AFH158"/>
      <c r="AFI158"/>
      <c r="AFJ158"/>
      <c r="AFK158"/>
      <c r="AFL158"/>
      <c r="AFM158"/>
      <c r="AFN158"/>
      <c r="AFO158"/>
      <c r="AFP158"/>
      <c r="AFQ158"/>
      <c r="AFR158"/>
      <c r="AFS158"/>
      <c r="AFT158"/>
      <c r="AFU158"/>
      <c r="AFV158"/>
      <c r="AFW158"/>
      <c r="AFX158"/>
      <c r="AFY158"/>
      <c r="AFZ158"/>
      <c r="AGA158"/>
      <c r="AGB158"/>
      <c r="AGC158"/>
      <c r="AGD158"/>
      <c r="AGE158"/>
      <c r="AGF158"/>
      <c r="AGG158"/>
      <c r="AGH158"/>
      <c r="AGI158"/>
      <c r="AGJ158"/>
      <c r="AGK158"/>
      <c r="AGL158"/>
      <c r="AGM158"/>
      <c r="AGN158"/>
      <c r="AGO158"/>
      <c r="AGP158"/>
      <c r="AGQ158"/>
      <c r="AGR158"/>
      <c r="AGS158"/>
      <c r="AGT158"/>
      <c r="AGU158"/>
      <c r="AGV158"/>
      <c r="AGW158"/>
      <c r="AGX158"/>
      <c r="AGY158"/>
      <c r="AGZ158"/>
      <c r="AHA158"/>
      <c r="AHB158"/>
      <c r="AHC158"/>
      <c r="AHD158"/>
      <c r="AHE158"/>
      <c r="AHF158"/>
      <c r="AHG158"/>
      <c r="AHH158"/>
      <c r="AHI158"/>
      <c r="AHJ158"/>
      <c r="AHK158"/>
      <c r="AHL158"/>
      <c r="AHM158"/>
      <c r="AHN158"/>
      <c r="AHO158"/>
      <c r="AHP158"/>
      <c r="AHQ158"/>
      <c r="AHR158"/>
      <c r="AHS158"/>
      <c r="AHT158"/>
      <c r="AHU158"/>
      <c r="AHV158"/>
      <c r="AHW158"/>
      <c r="AHX158"/>
      <c r="AHY158"/>
      <c r="AHZ158"/>
      <c r="AIA158"/>
      <c r="AIB158"/>
      <c r="AIC158"/>
      <c r="AID158"/>
      <c r="AIE158"/>
      <c r="AIF158"/>
      <c r="AIG158"/>
      <c r="AIH158"/>
      <c r="AII158"/>
      <c r="AIJ158"/>
      <c r="AIK158"/>
      <c r="AIL158"/>
      <c r="AIM158"/>
      <c r="AIN158"/>
      <c r="AIO158"/>
      <c r="AIP158"/>
      <c r="AIQ158"/>
      <c r="AIR158"/>
      <c r="AIS158"/>
      <c r="AIT158"/>
      <c r="AIU158"/>
      <c r="AIV158"/>
      <c r="AIW158"/>
      <c r="AIX158"/>
      <c r="AIY158"/>
      <c r="AIZ158"/>
      <c r="AJA158"/>
      <c r="AJB158"/>
      <c r="AJC158"/>
      <c r="AJD158"/>
      <c r="AJE158"/>
      <c r="AJF158"/>
      <c r="AJG158"/>
      <c r="AJH158"/>
      <c r="AJI158"/>
      <c r="AJJ158"/>
      <c r="AJK158"/>
      <c r="AJL158"/>
      <c r="AJM158"/>
      <c r="AJN158"/>
      <c r="AJO158"/>
      <c r="AJP158"/>
      <c r="AJQ158"/>
      <c r="AJR158"/>
      <c r="AJS158"/>
      <c r="AJT158"/>
      <c r="AJU158"/>
      <c r="AJV158"/>
      <c r="AJW158"/>
      <c r="AJX158"/>
      <c r="AJY158"/>
      <c r="AJZ158"/>
      <c r="AKA158"/>
      <c r="AKB158"/>
      <c r="AKC158"/>
      <c r="AKD158"/>
      <c r="AKE158"/>
      <c r="AKF158"/>
      <c r="AKG158"/>
      <c r="AKH158"/>
      <c r="AKI158"/>
      <c r="AKJ158"/>
      <c r="AKK158"/>
      <c r="AKL158"/>
      <c r="AKM158"/>
      <c r="AKN158"/>
      <c r="AKO158"/>
      <c r="AKP158"/>
      <c r="AKQ158"/>
      <c r="AKR158"/>
      <c r="AKS158"/>
      <c r="AKT158"/>
      <c r="AKU158"/>
      <c r="AKV158"/>
      <c r="AKW158"/>
      <c r="AKX158"/>
      <c r="AKY158"/>
      <c r="AKZ158"/>
      <c r="ALA158"/>
      <c r="ALB158"/>
      <c r="ALC158"/>
      <c r="ALD158"/>
      <c r="ALE158"/>
      <c r="ALF158"/>
      <c r="ALG158"/>
      <c r="ALH158"/>
      <c r="ALI158"/>
      <c r="ALJ158"/>
      <c r="ALK158"/>
      <c r="ALL158"/>
      <c r="ALM158"/>
      <c r="ALN158"/>
      <c r="ALO158"/>
      <c r="ALP158"/>
      <c r="ALQ158"/>
      <c r="ALR158"/>
      <c r="ALS158"/>
      <c r="ALT158"/>
      <c r="ALU158"/>
      <c r="ALV158"/>
      <c r="ALW158"/>
      <c r="ALX158"/>
      <c r="ALY158"/>
      <c r="ALZ158"/>
      <c r="AMA158"/>
      <c r="AMB158"/>
      <c r="AMC158"/>
      <c r="AMD158"/>
      <c r="AME158"/>
      <c r="AMF158"/>
      <c r="AMG158"/>
      <c r="AMH158"/>
      <c r="AMI158"/>
      <c r="AMJ158"/>
      <c r="AMK158"/>
      <c r="AML158"/>
      <c r="AMM158"/>
      <c r="AMN158"/>
      <c r="AMO158"/>
      <c r="AMP158"/>
      <c r="AMQ158"/>
      <c r="AMR158"/>
      <c r="AMS158"/>
      <c r="AMT158"/>
      <c r="AMU158"/>
      <c r="AMV158"/>
      <c r="AMW158"/>
      <c r="AMX158"/>
      <c r="AMY158"/>
      <c r="AMZ158"/>
      <c r="ANA158"/>
      <c r="ANB158"/>
      <c r="ANC158"/>
      <c r="AND158"/>
      <c r="ANE158"/>
      <c r="ANF158"/>
      <c r="ANG158"/>
      <c r="ANH158"/>
      <c r="ANI158"/>
      <c r="ANJ158"/>
      <c r="ANK158"/>
      <c r="ANL158"/>
      <c r="ANM158"/>
      <c r="ANN158"/>
      <c r="ANO158"/>
      <c r="ANP158"/>
      <c r="ANQ158"/>
      <c r="ANR158"/>
      <c r="ANS158"/>
      <c r="ANT158"/>
      <c r="ANU158"/>
      <c r="ANV158"/>
      <c r="ANW158"/>
      <c r="ANX158"/>
      <c r="ANY158"/>
      <c r="ANZ158"/>
      <c r="AOA158"/>
    </row>
    <row r="159" spans="1:1067" x14ac:dyDescent="0.25">
      <c r="A159" s="24" t="s">
        <v>184</v>
      </c>
      <c r="B159" s="24" t="s">
        <v>134</v>
      </c>
      <c r="C159" s="59"/>
      <c r="D159" s="62"/>
      <c r="E159" s="62"/>
      <c r="F159" s="62"/>
      <c r="G159" s="69"/>
      <c r="H159" s="69"/>
      <c r="I159" s="69"/>
      <c r="J159" s="69"/>
      <c r="K159" s="69"/>
      <c r="L159" s="69"/>
    </row>
    <row r="160" spans="1:1067" x14ac:dyDescent="0.25">
      <c r="A160" s="24" t="s">
        <v>199</v>
      </c>
      <c r="B160" s="24" t="s">
        <v>133</v>
      </c>
      <c r="C160" s="59"/>
      <c r="D160" s="62"/>
      <c r="E160" s="62"/>
      <c r="F160" s="62"/>
      <c r="G160" s="69"/>
      <c r="H160" s="69"/>
      <c r="I160" s="69"/>
      <c r="J160" s="69"/>
      <c r="K160" s="69"/>
      <c r="L160" s="69"/>
    </row>
    <row r="161" spans="1:12" x14ac:dyDescent="0.25">
      <c r="A161" s="24" t="s">
        <v>198</v>
      </c>
      <c r="B161" s="25" t="s">
        <v>133</v>
      </c>
      <c r="C161" s="59"/>
      <c r="D161" s="62"/>
      <c r="E161" s="62"/>
      <c r="F161" s="62"/>
      <c r="G161" s="69"/>
      <c r="H161" s="69"/>
      <c r="I161" s="69"/>
      <c r="J161" s="69"/>
      <c r="K161" s="69"/>
      <c r="L161" s="69"/>
    </row>
    <row r="162" spans="1:12" x14ac:dyDescent="0.25">
      <c r="A162" s="24" t="s">
        <v>147</v>
      </c>
      <c r="B162" s="24" t="s">
        <v>133</v>
      </c>
      <c r="C162" s="59"/>
      <c r="D162" s="62"/>
      <c r="E162" s="62"/>
      <c r="F162" s="62"/>
      <c r="G162" s="69"/>
      <c r="H162" s="69"/>
      <c r="I162" s="69"/>
      <c r="J162" s="69"/>
      <c r="K162" s="69"/>
      <c r="L162" s="69"/>
    </row>
    <row r="163" spans="1:12" x14ac:dyDescent="0.25">
      <c r="A163" s="24" t="s">
        <v>54</v>
      </c>
      <c r="B163" s="24" t="s">
        <v>133</v>
      </c>
      <c r="C163" s="59"/>
      <c r="D163" s="62"/>
      <c r="E163" s="62"/>
      <c r="F163" s="62"/>
      <c r="G163" s="69"/>
      <c r="H163" s="69"/>
      <c r="I163" s="69"/>
      <c r="J163" s="69"/>
      <c r="K163" s="69"/>
      <c r="L163" s="69"/>
    </row>
    <row r="164" spans="1:12" x14ac:dyDescent="0.25">
      <c r="A164" s="24" t="s">
        <v>53</v>
      </c>
      <c r="B164" s="24" t="s">
        <v>133</v>
      </c>
      <c r="C164" s="59"/>
      <c r="D164" s="62"/>
      <c r="E164" s="62"/>
      <c r="F164" s="62"/>
      <c r="G164" s="69"/>
      <c r="H164" s="69"/>
      <c r="I164" s="69"/>
      <c r="J164" s="69"/>
      <c r="K164" s="69"/>
      <c r="L164" s="69"/>
    </row>
    <row r="165" spans="1:12" x14ac:dyDescent="0.25">
      <c r="A165" s="24" t="s">
        <v>37</v>
      </c>
      <c r="B165" s="24" t="s">
        <v>134</v>
      </c>
      <c r="C165" s="59"/>
      <c r="D165" s="62"/>
      <c r="E165" s="62"/>
      <c r="F165" s="62"/>
      <c r="G165" s="69"/>
      <c r="H165" s="69"/>
      <c r="I165" s="69"/>
      <c r="J165" s="69"/>
      <c r="K165" s="69"/>
      <c r="L165" s="69"/>
    </row>
    <row r="166" spans="1:12" x14ac:dyDescent="0.25">
      <c r="A166" s="23" t="s">
        <v>85</v>
      </c>
      <c r="B166" s="23" t="s">
        <v>133</v>
      </c>
      <c r="C166" s="60"/>
      <c r="D166" s="63"/>
      <c r="E166" s="63"/>
      <c r="F166" s="63"/>
      <c r="G166" s="69"/>
      <c r="H166" s="69"/>
      <c r="I166" s="69"/>
      <c r="J166" s="69"/>
      <c r="K166" s="69"/>
      <c r="L166" s="69"/>
    </row>
    <row r="167" spans="1:12" x14ac:dyDescent="0.25">
      <c r="A167" s="38" t="s">
        <v>36</v>
      </c>
      <c r="B167" s="39" t="s">
        <v>134</v>
      </c>
      <c r="C167" s="72">
        <v>81</v>
      </c>
      <c r="D167" s="68">
        <v>59734.7</v>
      </c>
      <c r="E167" s="68">
        <v>77057.77</v>
      </c>
      <c r="F167" s="68">
        <v>94380.83</v>
      </c>
      <c r="G167" s="67">
        <f t="shared" si="12"/>
        <v>60929.394</v>
      </c>
      <c r="H167" s="67">
        <f t="shared" si="13"/>
        <v>78598.925400000007</v>
      </c>
      <c r="I167" s="67">
        <f t="shared" si="14"/>
        <v>96268.44660000001</v>
      </c>
      <c r="J167" s="67">
        <f>G167*1.025-0.01</f>
        <v>62452.618849999992</v>
      </c>
      <c r="K167" s="67">
        <f t="shared" ref="K167:L167" si="18">H167*1.025</f>
        <v>80563.898535</v>
      </c>
      <c r="L167" s="67">
        <f t="shared" si="18"/>
        <v>98675.157764999996</v>
      </c>
    </row>
    <row r="168" spans="1:12" x14ac:dyDescent="0.25">
      <c r="A168" s="27" t="s">
        <v>35</v>
      </c>
      <c r="B168" s="28" t="s">
        <v>134</v>
      </c>
      <c r="C168" s="73"/>
      <c r="D168" s="70"/>
      <c r="E168" s="70"/>
      <c r="F168" s="70"/>
      <c r="G168" s="67"/>
      <c r="H168" s="67"/>
      <c r="I168" s="67"/>
      <c r="J168" s="67"/>
      <c r="K168" s="67"/>
      <c r="L168" s="67"/>
    </row>
    <row r="169" spans="1:12" x14ac:dyDescent="0.25">
      <c r="A169" s="27" t="s">
        <v>154</v>
      </c>
      <c r="B169" s="28" t="s">
        <v>134</v>
      </c>
      <c r="C169" s="73"/>
      <c r="D169" s="70"/>
      <c r="E169" s="70"/>
      <c r="F169" s="70"/>
      <c r="G169" s="67"/>
      <c r="H169" s="67"/>
      <c r="I169" s="67"/>
      <c r="J169" s="67"/>
      <c r="K169" s="67"/>
      <c r="L169" s="67"/>
    </row>
    <row r="170" spans="1:12" x14ac:dyDescent="0.25">
      <c r="A170" s="27" t="s">
        <v>33</v>
      </c>
      <c r="B170" s="28" t="s">
        <v>134</v>
      </c>
      <c r="C170" s="73"/>
      <c r="D170" s="70"/>
      <c r="E170" s="70"/>
      <c r="F170" s="70"/>
      <c r="G170" s="67"/>
      <c r="H170" s="67"/>
      <c r="I170" s="67"/>
      <c r="J170" s="67"/>
      <c r="K170" s="67"/>
      <c r="L170" s="67"/>
    </row>
    <row r="171" spans="1:12" x14ac:dyDescent="0.25">
      <c r="A171" s="27" t="s">
        <v>43</v>
      </c>
      <c r="B171" s="28" t="s">
        <v>134</v>
      </c>
      <c r="C171" s="73"/>
      <c r="D171" s="70"/>
      <c r="E171" s="70"/>
      <c r="F171" s="70"/>
      <c r="G171" s="67"/>
      <c r="H171" s="67"/>
      <c r="I171" s="67"/>
      <c r="J171" s="67"/>
      <c r="K171" s="67"/>
      <c r="L171" s="67"/>
    </row>
    <row r="172" spans="1:12" x14ac:dyDescent="0.25">
      <c r="A172" s="42" t="s">
        <v>152</v>
      </c>
      <c r="B172" s="42" t="s">
        <v>134</v>
      </c>
      <c r="C172" s="74"/>
      <c r="D172" s="71"/>
      <c r="E172" s="71"/>
      <c r="F172" s="71"/>
      <c r="G172" s="67"/>
      <c r="H172" s="67"/>
      <c r="I172" s="67"/>
      <c r="J172" s="67"/>
      <c r="K172" s="67"/>
      <c r="L172" s="67"/>
    </row>
    <row r="173" spans="1:12" x14ac:dyDescent="0.25">
      <c r="A173" s="24" t="s">
        <v>30</v>
      </c>
      <c r="B173" s="25" t="s">
        <v>134</v>
      </c>
      <c r="C173" s="58">
        <v>82</v>
      </c>
      <c r="D173" s="61">
        <v>62721.440000000002</v>
      </c>
      <c r="E173" s="61">
        <v>80910.66</v>
      </c>
      <c r="F173" s="61">
        <v>99099.86</v>
      </c>
      <c r="G173" s="69">
        <f t="shared" si="12"/>
        <v>63975.868800000004</v>
      </c>
      <c r="H173" s="69">
        <f t="shared" si="13"/>
        <v>82528.873200000002</v>
      </c>
      <c r="I173" s="69">
        <f t="shared" si="14"/>
        <v>101081.8572</v>
      </c>
      <c r="J173" s="69">
        <f>G173*1.025</f>
        <v>65575.265520000001</v>
      </c>
      <c r="K173" s="69">
        <f t="shared" ref="K173:L173" si="19">H173*1.025</f>
        <v>84592.095029999997</v>
      </c>
      <c r="L173" s="69">
        <f t="shared" si="19"/>
        <v>103608.90362999999</v>
      </c>
    </row>
    <row r="174" spans="1:12" x14ac:dyDescent="0.25">
      <c r="A174" s="24" t="s">
        <v>223</v>
      </c>
      <c r="B174" s="25" t="s">
        <v>134</v>
      </c>
      <c r="C174" s="59"/>
      <c r="D174" s="62"/>
      <c r="E174" s="62"/>
      <c r="F174" s="62"/>
      <c r="G174" s="69"/>
      <c r="H174" s="69"/>
      <c r="I174" s="69"/>
      <c r="J174" s="69"/>
      <c r="K174" s="69"/>
      <c r="L174" s="69"/>
    </row>
    <row r="175" spans="1:12" x14ac:dyDescent="0.25">
      <c r="A175" s="24" t="s">
        <v>216</v>
      </c>
      <c r="B175" s="25" t="s">
        <v>134</v>
      </c>
      <c r="C175" s="59"/>
      <c r="D175" s="62"/>
      <c r="E175" s="62"/>
      <c r="F175" s="62"/>
      <c r="G175" s="69"/>
      <c r="H175" s="69"/>
      <c r="I175" s="69"/>
      <c r="J175" s="69"/>
      <c r="K175" s="69"/>
      <c r="L175" s="69"/>
    </row>
    <row r="176" spans="1:12" x14ac:dyDescent="0.25">
      <c r="A176" s="24" t="s">
        <v>44</v>
      </c>
      <c r="B176" s="25" t="s">
        <v>133</v>
      </c>
      <c r="C176" s="59"/>
      <c r="D176" s="62"/>
      <c r="E176" s="62"/>
      <c r="F176" s="62"/>
      <c r="G176" s="69"/>
      <c r="H176" s="69"/>
      <c r="I176" s="69"/>
      <c r="J176" s="69"/>
      <c r="K176" s="69"/>
      <c r="L176" s="69"/>
    </row>
    <row r="177" spans="1:12" x14ac:dyDescent="0.25">
      <c r="A177" s="24" t="s">
        <v>29</v>
      </c>
      <c r="B177" s="25" t="s">
        <v>134</v>
      </c>
      <c r="C177" s="59"/>
      <c r="D177" s="62"/>
      <c r="E177" s="62"/>
      <c r="F177" s="62"/>
      <c r="G177" s="69"/>
      <c r="H177" s="69"/>
      <c r="I177" s="69"/>
      <c r="J177" s="69"/>
      <c r="K177" s="69"/>
      <c r="L177" s="69"/>
    </row>
    <row r="178" spans="1:12" x14ac:dyDescent="0.25">
      <c r="A178" s="24" t="s">
        <v>177</v>
      </c>
      <c r="B178" s="25" t="s">
        <v>134</v>
      </c>
      <c r="C178" s="59"/>
      <c r="D178" s="62"/>
      <c r="E178" s="62"/>
      <c r="F178" s="62"/>
      <c r="G178" s="69"/>
      <c r="H178" s="69"/>
      <c r="I178" s="69"/>
      <c r="J178" s="69"/>
      <c r="K178" s="69"/>
      <c r="L178" s="69"/>
    </row>
    <row r="179" spans="1:12" x14ac:dyDescent="0.25">
      <c r="A179" s="24" t="s">
        <v>217</v>
      </c>
      <c r="B179" s="25" t="s">
        <v>133</v>
      </c>
      <c r="C179" s="59"/>
      <c r="D179" s="62"/>
      <c r="E179" s="62"/>
      <c r="F179" s="62"/>
      <c r="G179" s="69"/>
      <c r="H179" s="69"/>
      <c r="I179" s="69"/>
      <c r="J179" s="69"/>
      <c r="K179" s="69"/>
      <c r="L179" s="69"/>
    </row>
    <row r="180" spans="1:12" x14ac:dyDescent="0.25">
      <c r="A180" s="24" t="s">
        <v>28</v>
      </c>
      <c r="B180" s="25" t="s">
        <v>134</v>
      </c>
      <c r="C180" s="59"/>
      <c r="D180" s="62"/>
      <c r="E180" s="62"/>
      <c r="F180" s="62"/>
      <c r="G180" s="69"/>
      <c r="H180" s="69"/>
      <c r="I180" s="69"/>
      <c r="J180" s="69"/>
      <c r="K180" s="69"/>
      <c r="L180" s="69"/>
    </row>
    <row r="181" spans="1:12" x14ac:dyDescent="0.25">
      <c r="A181" s="24" t="s">
        <v>27</v>
      </c>
      <c r="B181" s="25" t="s">
        <v>134</v>
      </c>
      <c r="C181" s="59"/>
      <c r="D181" s="62"/>
      <c r="E181" s="62"/>
      <c r="F181" s="62"/>
      <c r="G181" s="69"/>
      <c r="H181" s="69"/>
      <c r="I181" s="69"/>
      <c r="J181" s="69"/>
      <c r="K181" s="69"/>
      <c r="L181" s="69"/>
    </row>
    <row r="182" spans="1:12" x14ac:dyDescent="0.25">
      <c r="A182" s="24" t="s">
        <v>26</v>
      </c>
      <c r="B182" s="25" t="s">
        <v>134</v>
      </c>
      <c r="C182" s="59"/>
      <c r="D182" s="62"/>
      <c r="E182" s="62"/>
      <c r="F182" s="62"/>
      <c r="G182" s="69"/>
      <c r="H182" s="69"/>
      <c r="I182" s="69"/>
      <c r="J182" s="69"/>
      <c r="K182" s="69"/>
      <c r="L182" s="69"/>
    </row>
    <row r="183" spans="1:12" x14ac:dyDescent="0.25">
      <c r="A183" s="24" t="s">
        <v>25</v>
      </c>
      <c r="B183" s="25" t="s">
        <v>134</v>
      </c>
      <c r="C183" s="59"/>
      <c r="D183" s="62"/>
      <c r="E183" s="62"/>
      <c r="F183" s="62"/>
      <c r="G183" s="69"/>
      <c r="H183" s="69"/>
      <c r="I183" s="69"/>
      <c r="J183" s="69"/>
      <c r="K183" s="69"/>
      <c r="L183" s="69"/>
    </row>
    <row r="184" spans="1:12" x14ac:dyDescent="0.25">
      <c r="A184" s="23" t="s">
        <v>144</v>
      </c>
      <c r="B184" s="26" t="s">
        <v>134</v>
      </c>
      <c r="C184" s="60"/>
      <c r="D184" s="63"/>
      <c r="E184" s="63"/>
      <c r="F184" s="63"/>
      <c r="G184" s="69"/>
      <c r="H184" s="69"/>
      <c r="I184" s="69"/>
      <c r="J184" s="69"/>
      <c r="K184" s="69"/>
      <c r="L184" s="69"/>
    </row>
    <row r="185" spans="1:12" x14ac:dyDescent="0.25">
      <c r="A185" s="41" t="s">
        <v>24</v>
      </c>
      <c r="B185" s="38" t="s">
        <v>134</v>
      </c>
      <c r="C185" s="81">
        <v>83</v>
      </c>
      <c r="D185" s="68">
        <v>65857.5</v>
      </c>
      <c r="E185" s="68">
        <v>84956.19</v>
      </c>
      <c r="F185" s="68">
        <v>104054.87</v>
      </c>
      <c r="G185" s="67">
        <f t="shared" si="12"/>
        <v>67174.649999999994</v>
      </c>
      <c r="H185" s="67">
        <f t="shared" si="13"/>
        <v>86655.313800000004</v>
      </c>
      <c r="I185" s="67">
        <f t="shared" si="14"/>
        <v>106135.96739999999</v>
      </c>
      <c r="J185" s="67">
        <f>G185*1.025</f>
        <v>68854.016249999986</v>
      </c>
      <c r="K185" s="67">
        <f t="shared" ref="K185:L185" si="20">H185*1.025</f>
        <v>88821.696644999989</v>
      </c>
      <c r="L185" s="67">
        <f t="shared" si="20"/>
        <v>108789.36658499998</v>
      </c>
    </row>
    <row r="186" spans="1:12" x14ac:dyDescent="0.25">
      <c r="A186" s="41" t="s">
        <v>23</v>
      </c>
      <c r="B186" s="27" t="s">
        <v>134</v>
      </c>
      <c r="C186" s="81"/>
      <c r="D186" s="70"/>
      <c r="E186" s="70"/>
      <c r="F186" s="70"/>
      <c r="G186" s="67"/>
      <c r="H186" s="67"/>
      <c r="I186" s="67"/>
      <c r="J186" s="67"/>
      <c r="K186" s="67"/>
      <c r="L186" s="67"/>
    </row>
    <row r="187" spans="1:12" x14ac:dyDescent="0.25">
      <c r="A187" s="27" t="s">
        <v>22</v>
      </c>
      <c r="B187" s="28" t="s">
        <v>134</v>
      </c>
      <c r="C187" s="82"/>
      <c r="D187" s="70"/>
      <c r="E187" s="70"/>
      <c r="F187" s="70"/>
      <c r="G187" s="67"/>
      <c r="H187" s="67"/>
      <c r="I187" s="67"/>
      <c r="J187" s="67"/>
      <c r="K187" s="67"/>
      <c r="L187" s="67"/>
    </row>
    <row r="188" spans="1:12" x14ac:dyDescent="0.25">
      <c r="A188" s="27" t="s">
        <v>199</v>
      </c>
      <c r="B188" s="27" t="s">
        <v>133</v>
      </c>
      <c r="C188" s="83"/>
      <c r="D188" s="70"/>
      <c r="E188" s="70"/>
      <c r="F188" s="70"/>
      <c r="G188" s="68"/>
      <c r="H188" s="68"/>
      <c r="I188" s="68"/>
      <c r="J188" s="68"/>
      <c r="K188" s="68"/>
      <c r="L188" s="68"/>
    </row>
    <row r="189" spans="1:12" x14ac:dyDescent="0.25">
      <c r="A189" s="36" t="s">
        <v>34</v>
      </c>
      <c r="B189" s="40" t="s">
        <v>134</v>
      </c>
      <c r="C189" s="58">
        <v>84</v>
      </c>
      <c r="D189" s="45"/>
      <c r="E189" s="45"/>
      <c r="F189" s="45"/>
      <c r="G189" s="45"/>
      <c r="H189" s="45"/>
      <c r="I189" s="45"/>
      <c r="J189" s="61">
        <f>G190*1.025+0.01</f>
        <v>72296.742744999996</v>
      </c>
      <c r="K189" s="61">
        <f>H190*1.025</f>
        <v>93262.781999999992</v>
      </c>
      <c r="L189" s="61">
        <f>I190*1.025</f>
        <v>114228.83125499998</v>
      </c>
    </row>
    <row r="190" spans="1:12" x14ac:dyDescent="0.25">
      <c r="A190" s="24" t="s">
        <v>185</v>
      </c>
      <c r="B190" s="25" t="s">
        <v>134</v>
      </c>
      <c r="C190" s="59"/>
      <c r="D190" s="62">
        <v>69150.39</v>
      </c>
      <c r="E190" s="62">
        <v>89204</v>
      </c>
      <c r="F190" s="62">
        <v>109257.61</v>
      </c>
      <c r="G190" s="63">
        <f t="shared" si="12"/>
        <v>70533.397800000006</v>
      </c>
      <c r="H190" s="63">
        <f t="shared" si="13"/>
        <v>90988.08</v>
      </c>
      <c r="I190" s="63">
        <f t="shared" si="14"/>
        <v>111442.7622</v>
      </c>
      <c r="J190" s="62"/>
      <c r="K190" s="62"/>
      <c r="L190" s="62"/>
    </row>
    <row r="191" spans="1:12" x14ac:dyDescent="0.25">
      <c r="A191" s="24" t="s">
        <v>218</v>
      </c>
      <c r="B191" s="25" t="s">
        <v>134</v>
      </c>
      <c r="C191" s="59"/>
      <c r="D191" s="62"/>
      <c r="E191" s="62"/>
      <c r="F191" s="62"/>
      <c r="G191" s="69"/>
      <c r="H191" s="69"/>
      <c r="I191" s="69"/>
      <c r="J191" s="62"/>
      <c r="K191" s="62"/>
      <c r="L191" s="62"/>
    </row>
    <row r="192" spans="1:12" x14ac:dyDescent="0.25">
      <c r="A192" s="24" t="s">
        <v>21</v>
      </c>
      <c r="B192" s="24" t="s">
        <v>134</v>
      </c>
      <c r="C192" s="59"/>
      <c r="D192" s="62"/>
      <c r="E192" s="62"/>
      <c r="F192" s="62"/>
      <c r="G192" s="69"/>
      <c r="H192" s="69"/>
      <c r="I192" s="69"/>
      <c r="J192" s="62"/>
      <c r="K192" s="62"/>
      <c r="L192" s="62"/>
    </row>
    <row r="193" spans="1:12" x14ac:dyDescent="0.25">
      <c r="A193" s="24" t="s">
        <v>38</v>
      </c>
      <c r="B193" s="24" t="s">
        <v>133</v>
      </c>
      <c r="C193" s="59"/>
      <c r="D193" s="62"/>
      <c r="E193" s="62"/>
      <c r="F193" s="62"/>
      <c r="G193" s="69"/>
      <c r="H193" s="69"/>
      <c r="I193" s="69"/>
      <c r="J193" s="62"/>
      <c r="K193" s="62"/>
      <c r="L193" s="62"/>
    </row>
    <row r="194" spans="1:12" x14ac:dyDescent="0.25">
      <c r="A194" s="23" t="s">
        <v>19</v>
      </c>
      <c r="B194" s="23" t="s">
        <v>134</v>
      </c>
      <c r="C194" s="60"/>
      <c r="D194" s="62"/>
      <c r="E194" s="62"/>
      <c r="F194" s="62"/>
      <c r="G194" s="69"/>
      <c r="H194" s="69"/>
      <c r="I194" s="69"/>
      <c r="J194" s="63"/>
      <c r="K194" s="63"/>
      <c r="L194" s="63"/>
    </row>
    <row r="195" spans="1:12" x14ac:dyDescent="0.25">
      <c r="A195" s="27" t="s">
        <v>187</v>
      </c>
      <c r="B195" s="27" t="s">
        <v>134</v>
      </c>
      <c r="C195" s="72">
        <v>85</v>
      </c>
      <c r="D195" s="68">
        <v>72607.91</v>
      </c>
      <c r="E195" s="68">
        <v>93664.22</v>
      </c>
      <c r="F195" s="68">
        <v>114720.8</v>
      </c>
      <c r="G195" s="67">
        <f t="shared" si="12"/>
        <v>74060.068200000009</v>
      </c>
      <c r="H195" s="67">
        <f t="shared" si="13"/>
        <v>95537.504400000005</v>
      </c>
      <c r="I195" s="67">
        <f t="shared" si="14"/>
        <v>117015.216</v>
      </c>
      <c r="J195" s="67">
        <f>G195*1.025</f>
        <v>75911.569904999997</v>
      </c>
      <c r="K195" s="67">
        <f t="shared" ref="K195:L195" si="21">H195*1.025</f>
        <v>97925.942009999999</v>
      </c>
      <c r="L195" s="67">
        <f t="shared" si="21"/>
        <v>119940.59639999999</v>
      </c>
    </row>
    <row r="196" spans="1:12" x14ac:dyDescent="0.25">
      <c r="A196" s="41" t="s">
        <v>17</v>
      </c>
      <c r="B196" s="27" t="s">
        <v>134</v>
      </c>
      <c r="C196" s="73"/>
      <c r="D196" s="70"/>
      <c r="E196" s="70"/>
      <c r="F196" s="70"/>
      <c r="G196" s="67"/>
      <c r="H196" s="67"/>
      <c r="I196" s="67"/>
      <c r="J196" s="67"/>
      <c r="K196" s="67"/>
      <c r="L196" s="67"/>
    </row>
    <row r="197" spans="1:12" x14ac:dyDescent="0.25">
      <c r="A197" s="41" t="s">
        <v>176</v>
      </c>
      <c r="B197" s="27" t="s">
        <v>134</v>
      </c>
      <c r="C197" s="73"/>
      <c r="D197" s="70"/>
      <c r="E197" s="70"/>
      <c r="F197" s="70"/>
      <c r="G197" s="67"/>
      <c r="H197" s="67"/>
      <c r="I197" s="67"/>
      <c r="J197" s="67"/>
      <c r="K197" s="67"/>
      <c r="L197" s="67"/>
    </row>
    <row r="198" spans="1:12" x14ac:dyDescent="0.25">
      <c r="A198" s="41" t="s">
        <v>16</v>
      </c>
      <c r="B198" s="27" t="s">
        <v>134</v>
      </c>
      <c r="C198" s="73"/>
      <c r="D198" s="70"/>
      <c r="E198" s="70"/>
      <c r="F198" s="70"/>
      <c r="G198" s="67"/>
      <c r="H198" s="67"/>
      <c r="I198" s="67"/>
      <c r="J198" s="67"/>
      <c r="K198" s="67"/>
      <c r="L198" s="67"/>
    </row>
    <row r="199" spans="1:12" x14ac:dyDescent="0.25">
      <c r="A199" s="41" t="s">
        <v>15</v>
      </c>
      <c r="B199" s="27" t="s">
        <v>134</v>
      </c>
      <c r="C199" s="73"/>
      <c r="D199" s="70"/>
      <c r="E199" s="70"/>
      <c r="F199" s="70"/>
      <c r="G199" s="67"/>
      <c r="H199" s="67"/>
      <c r="I199" s="67"/>
      <c r="J199" s="67"/>
      <c r="K199" s="67"/>
      <c r="L199" s="67"/>
    </row>
    <row r="200" spans="1:12" x14ac:dyDescent="0.25">
      <c r="A200" s="41" t="s">
        <v>219</v>
      </c>
      <c r="B200" s="27" t="s">
        <v>134</v>
      </c>
      <c r="C200" s="73"/>
      <c r="D200" s="70"/>
      <c r="E200" s="70"/>
      <c r="F200" s="70"/>
      <c r="G200" s="67"/>
      <c r="H200" s="67"/>
      <c r="I200" s="67"/>
      <c r="J200" s="67"/>
      <c r="K200" s="67"/>
      <c r="L200" s="67"/>
    </row>
    <row r="201" spans="1:12" x14ac:dyDescent="0.25">
      <c r="A201" s="41" t="s">
        <v>220</v>
      </c>
      <c r="B201" s="27" t="s">
        <v>134</v>
      </c>
      <c r="C201" s="73"/>
      <c r="D201" s="70"/>
      <c r="E201" s="70"/>
      <c r="F201" s="70"/>
      <c r="G201" s="67"/>
      <c r="H201" s="67"/>
      <c r="I201" s="67"/>
      <c r="J201" s="67"/>
      <c r="K201" s="67"/>
      <c r="L201" s="67"/>
    </row>
    <row r="202" spans="1:12" x14ac:dyDescent="0.25">
      <c r="A202" s="41" t="s">
        <v>14</v>
      </c>
      <c r="B202" s="27" t="s">
        <v>134</v>
      </c>
      <c r="C202" s="73"/>
      <c r="D202" s="70"/>
      <c r="E202" s="70"/>
      <c r="F202" s="70"/>
      <c r="G202" s="67"/>
      <c r="H202" s="67"/>
      <c r="I202" s="67"/>
      <c r="J202" s="67"/>
      <c r="K202" s="67"/>
      <c r="L202" s="67"/>
    </row>
    <row r="203" spans="1:12" x14ac:dyDescent="0.25">
      <c r="A203" s="41" t="s">
        <v>196</v>
      </c>
      <c r="B203" s="27" t="s">
        <v>134</v>
      </c>
      <c r="C203" s="73"/>
      <c r="D203" s="70"/>
      <c r="E203" s="70"/>
      <c r="F203" s="70"/>
      <c r="G203" s="67"/>
      <c r="H203" s="67"/>
      <c r="I203" s="67"/>
      <c r="J203" s="67"/>
      <c r="K203" s="67"/>
      <c r="L203" s="67"/>
    </row>
    <row r="204" spans="1:12" x14ac:dyDescent="0.25">
      <c r="A204" s="41" t="s">
        <v>192</v>
      </c>
      <c r="B204" s="27" t="s">
        <v>133</v>
      </c>
      <c r="C204" s="73"/>
      <c r="D204" s="70"/>
      <c r="E204" s="70"/>
      <c r="F204" s="70"/>
      <c r="G204" s="67"/>
      <c r="H204" s="67"/>
      <c r="I204" s="67"/>
      <c r="J204" s="67"/>
      <c r="K204" s="67"/>
      <c r="L204" s="67"/>
    </row>
    <row r="205" spans="1:12" x14ac:dyDescent="0.25">
      <c r="A205" s="41" t="s">
        <v>13</v>
      </c>
      <c r="B205" s="27" t="s">
        <v>134</v>
      </c>
      <c r="C205" s="73"/>
      <c r="D205" s="70"/>
      <c r="E205" s="70"/>
      <c r="F205" s="70"/>
      <c r="G205" s="67"/>
      <c r="H205" s="67"/>
      <c r="I205" s="67"/>
      <c r="J205" s="67"/>
      <c r="K205" s="67"/>
      <c r="L205" s="67"/>
    </row>
    <row r="206" spans="1:12" x14ac:dyDescent="0.25">
      <c r="A206" s="41" t="s">
        <v>148</v>
      </c>
      <c r="B206" s="27" t="s">
        <v>134</v>
      </c>
      <c r="C206" s="73"/>
      <c r="D206" s="70"/>
      <c r="E206" s="70"/>
      <c r="F206" s="70"/>
      <c r="G206" s="67"/>
      <c r="H206" s="67"/>
      <c r="I206" s="67"/>
      <c r="J206" s="67"/>
      <c r="K206" s="67"/>
      <c r="L206" s="67"/>
    </row>
    <row r="207" spans="1:12" x14ac:dyDescent="0.25">
      <c r="A207" s="27" t="s">
        <v>11</v>
      </c>
      <c r="B207" s="28" t="s">
        <v>134</v>
      </c>
      <c r="C207" s="73"/>
      <c r="D207" s="70"/>
      <c r="E207" s="70"/>
      <c r="F207" s="70"/>
      <c r="G207" s="67"/>
      <c r="H207" s="67"/>
      <c r="I207" s="67"/>
      <c r="J207" s="67"/>
      <c r="K207" s="67"/>
      <c r="L207" s="67"/>
    </row>
    <row r="208" spans="1:12" x14ac:dyDescent="0.25">
      <c r="A208" s="27" t="s">
        <v>10</v>
      </c>
      <c r="B208" s="27" t="s">
        <v>134</v>
      </c>
      <c r="C208" s="73"/>
      <c r="D208" s="70"/>
      <c r="E208" s="70"/>
      <c r="F208" s="70"/>
      <c r="G208" s="68"/>
      <c r="H208" s="68"/>
      <c r="I208" s="68"/>
      <c r="J208" s="68"/>
      <c r="K208" s="68"/>
      <c r="L208" s="68"/>
    </row>
    <row r="209" spans="1:12" x14ac:dyDescent="0.25">
      <c r="A209" s="50" t="s">
        <v>18</v>
      </c>
      <c r="B209" s="36" t="s">
        <v>134</v>
      </c>
      <c r="C209" s="56"/>
      <c r="D209" s="57"/>
      <c r="E209" s="57"/>
      <c r="F209" s="57"/>
      <c r="G209" s="48"/>
      <c r="H209" s="48"/>
      <c r="I209" s="45"/>
      <c r="J209" s="61">
        <f>G210*1.025+0.01</f>
        <v>79707.152649999989</v>
      </c>
      <c r="K209" s="61">
        <f>H210*1.025</f>
        <v>102822.23806499998</v>
      </c>
      <c r="L209" s="64">
        <f>I210*1.025</f>
        <v>125937.62621999999</v>
      </c>
    </row>
    <row r="210" spans="1:12" x14ac:dyDescent="0.25">
      <c r="A210" s="24" t="s">
        <v>20</v>
      </c>
      <c r="B210" s="52" t="s">
        <v>134</v>
      </c>
      <c r="C210" s="53">
        <v>86</v>
      </c>
      <c r="D210" s="54">
        <v>76238.3</v>
      </c>
      <c r="E210" s="54">
        <v>98347.43</v>
      </c>
      <c r="F210" s="54">
        <v>120456.84</v>
      </c>
      <c r="G210" s="55">
        <f t="shared" ref="G210" si="22">D210*1.02</f>
        <v>77763.066000000006</v>
      </c>
      <c r="H210" s="55">
        <f t="shared" ref="H210" si="23">E210*1.02</f>
        <v>100314.3786</v>
      </c>
      <c r="I210" s="51">
        <f t="shared" ref="I210" si="24">F210*1.02</f>
        <v>122865.9768</v>
      </c>
      <c r="J210" s="62"/>
      <c r="K210" s="62"/>
      <c r="L210" s="65"/>
    </row>
    <row r="211" spans="1:12" x14ac:dyDescent="0.25">
      <c r="A211" s="43" t="s">
        <v>12</v>
      </c>
      <c r="B211" s="43" t="s">
        <v>134</v>
      </c>
      <c r="C211" s="43"/>
      <c r="D211" s="47"/>
      <c r="E211" s="47"/>
      <c r="F211" s="47"/>
      <c r="G211" s="49"/>
      <c r="H211" s="49"/>
      <c r="I211" s="46"/>
      <c r="J211" s="63"/>
      <c r="K211" s="63"/>
      <c r="L211" s="66"/>
    </row>
    <row r="212" spans="1:12" x14ac:dyDescent="0.25">
      <c r="A212" s="38" t="s">
        <v>9</v>
      </c>
      <c r="B212" s="39" t="s">
        <v>134</v>
      </c>
      <c r="C212" s="72">
        <v>88</v>
      </c>
      <c r="D212" s="68">
        <v>84052.73</v>
      </c>
      <c r="E212" s="68">
        <v>108428.02</v>
      </c>
      <c r="F212" s="68">
        <v>132803.31</v>
      </c>
      <c r="G212" s="67">
        <f t="shared" ref="G212:G221" si="25">D212*1.02</f>
        <v>85733.784599999999</v>
      </c>
      <c r="H212" s="67">
        <f t="shared" ref="H212:H221" si="26">E212*1.02</f>
        <v>110596.58040000001</v>
      </c>
      <c r="I212" s="67">
        <f t="shared" ref="I212:I221" si="27">F212*1.02</f>
        <v>135459.3762</v>
      </c>
      <c r="J212" s="67">
        <f>G212*1.025-0.01</f>
        <v>87877.119214999999</v>
      </c>
      <c r="K212" s="67">
        <f t="shared" ref="K212:L212" si="28">H212*1.025</f>
        <v>113361.49490999999</v>
      </c>
      <c r="L212" s="67">
        <f t="shared" si="28"/>
        <v>138845.86060499999</v>
      </c>
    </row>
    <row r="213" spans="1:12" x14ac:dyDescent="0.25">
      <c r="A213" s="27" t="s">
        <v>7</v>
      </c>
      <c r="B213" s="27" t="s">
        <v>134</v>
      </c>
      <c r="C213" s="73"/>
      <c r="D213" s="70"/>
      <c r="E213" s="70"/>
      <c r="F213" s="70"/>
      <c r="G213" s="67"/>
      <c r="H213" s="67"/>
      <c r="I213" s="67"/>
      <c r="J213" s="67"/>
      <c r="K213" s="67"/>
      <c r="L213" s="67"/>
    </row>
    <row r="214" spans="1:12" x14ac:dyDescent="0.25">
      <c r="A214" s="27" t="s">
        <v>6</v>
      </c>
      <c r="B214" s="27" t="s">
        <v>134</v>
      </c>
      <c r="C214" s="73"/>
      <c r="D214" s="70"/>
      <c r="E214" s="70"/>
      <c r="F214" s="70"/>
      <c r="G214" s="67"/>
      <c r="H214" s="67"/>
      <c r="I214" s="67"/>
      <c r="J214" s="67"/>
      <c r="K214" s="67"/>
      <c r="L214" s="67"/>
    </row>
    <row r="215" spans="1:12" x14ac:dyDescent="0.25">
      <c r="A215" s="31" t="s">
        <v>5</v>
      </c>
      <c r="B215" s="32" t="s">
        <v>134</v>
      </c>
      <c r="C215" s="74"/>
      <c r="D215" s="71"/>
      <c r="E215" s="71"/>
      <c r="F215" s="71"/>
      <c r="G215" s="67"/>
      <c r="H215" s="67"/>
      <c r="I215" s="67"/>
      <c r="J215" s="67"/>
      <c r="K215" s="67"/>
      <c r="L215" s="67"/>
    </row>
    <row r="216" spans="1:12" x14ac:dyDescent="0.25">
      <c r="A216" s="24" t="s">
        <v>8</v>
      </c>
      <c r="B216" s="25" t="s">
        <v>134</v>
      </c>
      <c r="C216" s="58">
        <v>89</v>
      </c>
      <c r="D216" s="61"/>
      <c r="E216" s="61"/>
      <c r="F216" s="61"/>
      <c r="G216" s="61">
        <v>90020.47</v>
      </c>
      <c r="H216" s="61">
        <v>116126.41</v>
      </c>
      <c r="I216" s="61">
        <v>142232.35</v>
      </c>
      <c r="J216" s="61">
        <f>G216*1.025</f>
        <v>92270.981749999992</v>
      </c>
      <c r="K216" s="61">
        <f t="shared" ref="K216:L216" si="29">H216*1.025</f>
        <v>119029.57024999999</v>
      </c>
      <c r="L216" s="61">
        <f t="shared" si="29"/>
        <v>145788.15875</v>
      </c>
    </row>
    <row r="217" spans="1:12" x14ac:dyDescent="0.25">
      <c r="A217" s="24" t="s">
        <v>2</v>
      </c>
      <c r="B217" s="25" t="s">
        <v>134</v>
      </c>
      <c r="C217" s="59"/>
      <c r="D217" s="62"/>
      <c r="E217" s="62"/>
      <c r="F217" s="62"/>
      <c r="G217" s="62"/>
      <c r="H217" s="62"/>
      <c r="I217" s="62"/>
      <c r="J217" s="62"/>
      <c r="K217" s="62"/>
      <c r="L217" s="62"/>
    </row>
    <row r="218" spans="1:12" x14ac:dyDescent="0.25">
      <c r="A218" s="24" t="s">
        <v>1</v>
      </c>
      <c r="B218" s="25" t="s">
        <v>134</v>
      </c>
      <c r="C218" s="59"/>
      <c r="D218" s="62"/>
      <c r="E218" s="62"/>
      <c r="F218" s="62"/>
      <c r="G218" s="62"/>
      <c r="H218" s="62"/>
      <c r="I218" s="62"/>
      <c r="J218" s="62"/>
      <c r="K218" s="62"/>
      <c r="L218" s="62"/>
    </row>
    <row r="219" spans="1:12" x14ac:dyDescent="0.25">
      <c r="A219" s="24" t="s">
        <v>4</v>
      </c>
      <c r="B219" s="25" t="s">
        <v>134</v>
      </c>
      <c r="C219" s="59"/>
      <c r="D219" s="62"/>
      <c r="E219" s="62"/>
      <c r="F219" s="62"/>
      <c r="G219" s="62"/>
      <c r="H219" s="62"/>
      <c r="I219" s="62"/>
      <c r="J219" s="62"/>
      <c r="K219" s="62"/>
      <c r="L219" s="62"/>
    </row>
    <row r="220" spans="1:12" x14ac:dyDescent="0.25">
      <c r="A220" s="43" t="s">
        <v>3</v>
      </c>
      <c r="B220" s="23" t="s">
        <v>134</v>
      </c>
      <c r="C220" s="60"/>
      <c r="D220" s="63"/>
      <c r="E220" s="63"/>
      <c r="F220" s="63"/>
      <c r="G220" s="63"/>
      <c r="H220" s="63"/>
      <c r="I220" s="63"/>
      <c r="J220" s="63"/>
      <c r="K220" s="63"/>
      <c r="L220" s="63"/>
    </row>
    <row r="221" spans="1:12" x14ac:dyDescent="0.25">
      <c r="A221" s="31" t="s">
        <v>0</v>
      </c>
      <c r="B221" s="44" t="s">
        <v>134</v>
      </c>
      <c r="C221" s="33">
        <v>90</v>
      </c>
      <c r="D221" s="34">
        <v>92668.13</v>
      </c>
      <c r="E221" s="34">
        <v>119541.91</v>
      </c>
      <c r="F221" s="34">
        <v>146415.65</v>
      </c>
      <c r="G221" s="18">
        <f t="shared" si="25"/>
        <v>94521.492600000012</v>
      </c>
      <c r="H221" s="18">
        <f t="shared" si="26"/>
        <v>121932.7482</v>
      </c>
      <c r="I221" s="18">
        <f t="shared" si="27"/>
        <v>149343.96299999999</v>
      </c>
      <c r="J221" s="18">
        <f>G221*1.025</f>
        <v>96884.529915000006</v>
      </c>
      <c r="K221" s="18">
        <f t="shared" ref="K221:L221" si="30">H221*1.025</f>
        <v>124981.06690499999</v>
      </c>
      <c r="L221" s="18">
        <f t="shared" si="30"/>
        <v>153077.56207499997</v>
      </c>
    </row>
    <row r="224" spans="1:12" x14ac:dyDescent="0.25">
      <c r="A224" t="s">
        <v>139</v>
      </c>
      <c r="B224" t="s">
        <v>139</v>
      </c>
    </row>
  </sheetData>
  <sortState xmlns:xlrd2="http://schemas.microsoft.com/office/spreadsheetml/2017/richdata2" ref="A100:B111">
    <sortCondition ref="A100:A111"/>
  </sortState>
  <mergeCells count="210">
    <mergeCell ref="D99:D109"/>
    <mergeCell ref="E99:E109"/>
    <mergeCell ref="F99:F109"/>
    <mergeCell ref="D110:D123"/>
    <mergeCell ref="E110:E123"/>
    <mergeCell ref="F110:F123"/>
    <mergeCell ref="C9:C19"/>
    <mergeCell ref="C2:C6"/>
    <mergeCell ref="D2:D6"/>
    <mergeCell ref="E2:E6"/>
    <mergeCell ref="F2:F6"/>
    <mergeCell ref="D22:D37"/>
    <mergeCell ref="E22:E37"/>
    <mergeCell ref="F22:F37"/>
    <mergeCell ref="C20:C21"/>
    <mergeCell ref="D38:D46"/>
    <mergeCell ref="E38:E46"/>
    <mergeCell ref="F38:F46"/>
    <mergeCell ref="C185:C188"/>
    <mergeCell ref="C22:C37"/>
    <mergeCell ref="C154:C166"/>
    <mergeCell ref="C167:C172"/>
    <mergeCell ref="C61:C77"/>
    <mergeCell ref="C99:C109"/>
    <mergeCell ref="C146:C153"/>
    <mergeCell ref="C38:C46"/>
    <mergeCell ref="C47:C60"/>
    <mergeCell ref="C173:C184"/>
    <mergeCell ref="C110:C123"/>
    <mergeCell ref="C124:C134"/>
    <mergeCell ref="D9:D19"/>
    <mergeCell ref="E9:E19"/>
    <mergeCell ref="F9:F19"/>
    <mergeCell ref="F61:F77"/>
    <mergeCell ref="C78:C98"/>
    <mergeCell ref="D78:D98"/>
    <mergeCell ref="E78:E98"/>
    <mergeCell ref="D47:D60"/>
    <mergeCell ref="E47:E60"/>
    <mergeCell ref="F47:F60"/>
    <mergeCell ref="F78:F98"/>
    <mergeCell ref="D61:D77"/>
    <mergeCell ref="E61:E77"/>
    <mergeCell ref="D124:D130"/>
    <mergeCell ref="E124:E130"/>
    <mergeCell ref="F124:F130"/>
    <mergeCell ref="C135:C145"/>
    <mergeCell ref="D135:D145"/>
    <mergeCell ref="E135:E145"/>
    <mergeCell ref="F135:F145"/>
    <mergeCell ref="D190:D194"/>
    <mergeCell ref="E190:E194"/>
    <mergeCell ref="F190:F194"/>
    <mergeCell ref="D167:D172"/>
    <mergeCell ref="E167:E172"/>
    <mergeCell ref="F167:F172"/>
    <mergeCell ref="D173:D184"/>
    <mergeCell ref="D146:D153"/>
    <mergeCell ref="D154:D166"/>
    <mergeCell ref="D185:D188"/>
    <mergeCell ref="E173:E184"/>
    <mergeCell ref="F173:F184"/>
    <mergeCell ref="E146:E153"/>
    <mergeCell ref="F146:F153"/>
    <mergeCell ref="E154:E166"/>
    <mergeCell ref="F154:F166"/>
    <mergeCell ref="E185:E188"/>
    <mergeCell ref="C216:C220"/>
    <mergeCell ref="D216:D220"/>
    <mergeCell ref="E216:E220"/>
    <mergeCell ref="F216:F220"/>
    <mergeCell ref="C195:C208"/>
    <mergeCell ref="D195:D208"/>
    <mergeCell ref="E195:E208"/>
    <mergeCell ref="F195:F208"/>
    <mergeCell ref="C212:C215"/>
    <mergeCell ref="D212:D215"/>
    <mergeCell ref="E212:E215"/>
    <mergeCell ref="F212:F215"/>
    <mergeCell ref="G47:G60"/>
    <mergeCell ref="H47:H60"/>
    <mergeCell ref="I146:I153"/>
    <mergeCell ref="F185:F188"/>
    <mergeCell ref="I9:I19"/>
    <mergeCell ref="G2:G6"/>
    <mergeCell ref="H2:H6"/>
    <mergeCell ref="I2:I6"/>
    <mergeCell ref="G38:G46"/>
    <mergeCell ref="H38:H46"/>
    <mergeCell ref="I38:I46"/>
    <mergeCell ref="G20:G21"/>
    <mergeCell ref="H20:H21"/>
    <mergeCell ref="I20:I21"/>
    <mergeCell ref="G9:G19"/>
    <mergeCell ref="H9:H19"/>
    <mergeCell ref="I47:I60"/>
    <mergeCell ref="G22:G37"/>
    <mergeCell ref="H22:H37"/>
    <mergeCell ref="I22:I37"/>
    <mergeCell ref="G99:G109"/>
    <mergeCell ref="H99:H109"/>
    <mergeCell ref="I99:I109"/>
    <mergeCell ref="G110:G123"/>
    <mergeCell ref="G135:G145"/>
    <mergeCell ref="H135:H145"/>
    <mergeCell ref="I135:I145"/>
    <mergeCell ref="G146:G153"/>
    <mergeCell ref="H146:H153"/>
    <mergeCell ref="I185:I188"/>
    <mergeCell ref="G61:G77"/>
    <mergeCell ref="H61:H77"/>
    <mergeCell ref="I61:I77"/>
    <mergeCell ref="G78:G98"/>
    <mergeCell ref="H78:H98"/>
    <mergeCell ref="I78:I98"/>
    <mergeCell ref="H110:H123"/>
    <mergeCell ref="I110:I123"/>
    <mergeCell ref="G124:G134"/>
    <mergeCell ref="H124:H134"/>
    <mergeCell ref="I124:I134"/>
    <mergeCell ref="G167:G172"/>
    <mergeCell ref="H167:H172"/>
    <mergeCell ref="I167:I172"/>
    <mergeCell ref="G173:G184"/>
    <mergeCell ref="H173:H184"/>
    <mergeCell ref="I173:I184"/>
    <mergeCell ref="G185:G188"/>
    <mergeCell ref="H185:H188"/>
    <mergeCell ref="G154:G166"/>
    <mergeCell ref="I154:I166"/>
    <mergeCell ref="H154:H166"/>
    <mergeCell ref="G216:G220"/>
    <mergeCell ref="H216:H220"/>
    <mergeCell ref="I216:I220"/>
    <mergeCell ref="G195:G208"/>
    <mergeCell ref="H195:H208"/>
    <mergeCell ref="I195:I208"/>
    <mergeCell ref="G212:G215"/>
    <mergeCell ref="H212:H215"/>
    <mergeCell ref="I212:I215"/>
    <mergeCell ref="J20:J21"/>
    <mergeCell ref="K20:K21"/>
    <mergeCell ref="L20:L21"/>
    <mergeCell ref="J2:J6"/>
    <mergeCell ref="K2:K6"/>
    <mergeCell ref="L2:L6"/>
    <mergeCell ref="J9:J19"/>
    <mergeCell ref="K9:K19"/>
    <mergeCell ref="L9:L19"/>
    <mergeCell ref="J22:J37"/>
    <mergeCell ref="K22:K37"/>
    <mergeCell ref="L22:L37"/>
    <mergeCell ref="J38:J46"/>
    <mergeCell ref="K38:K46"/>
    <mergeCell ref="L38:L46"/>
    <mergeCell ref="J47:J60"/>
    <mergeCell ref="K47:K60"/>
    <mergeCell ref="L47:L60"/>
    <mergeCell ref="J61:J77"/>
    <mergeCell ref="K61:K77"/>
    <mergeCell ref="L61:L77"/>
    <mergeCell ref="J78:J98"/>
    <mergeCell ref="K78:K98"/>
    <mergeCell ref="L78:L98"/>
    <mergeCell ref="J99:J109"/>
    <mergeCell ref="K99:K109"/>
    <mergeCell ref="L99:L109"/>
    <mergeCell ref="J110:J123"/>
    <mergeCell ref="K110:K123"/>
    <mergeCell ref="L110:L123"/>
    <mergeCell ref="J124:J134"/>
    <mergeCell ref="K124:K134"/>
    <mergeCell ref="L124:L134"/>
    <mergeCell ref="J135:J145"/>
    <mergeCell ref="K135:K145"/>
    <mergeCell ref="L135:L145"/>
    <mergeCell ref="J146:J153"/>
    <mergeCell ref="K146:K153"/>
    <mergeCell ref="L146:L153"/>
    <mergeCell ref="J154:J166"/>
    <mergeCell ref="K154:K166"/>
    <mergeCell ref="L154:L166"/>
    <mergeCell ref="J167:J172"/>
    <mergeCell ref="K167:K172"/>
    <mergeCell ref="L167:L172"/>
    <mergeCell ref="J212:J215"/>
    <mergeCell ref="K212:K215"/>
    <mergeCell ref="L212:L215"/>
    <mergeCell ref="J216:J220"/>
    <mergeCell ref="K216:K220"/>
    <mergeCell ref="L216:L220"/>
    <mergeCell ref="J173:J184"/>
    <mergeCell ref="K173:K184"/>
    <mergeCell ref="L173:L184"/>
    <mergeCell ref="J185:J188"/>
    <mergeCell ref="K185:K188"/>
    <mergeCell ref="L185:L188"/>
    <mergeCell ref="C189:C194"/>
    <mergeCell ref="J189:J194"/>
    <mergeCell ref="K189:K194"/>
    <mergeCell ref="L189:L194"/>
    <mergeCell ref="J209:J211"/>
    <mergeCell ref="K209:K211"/>
    <mergeCell ref="L209:L211"/>
    <mergeCell ref="J195:J208"/>
    <mergeCell ref="K195:K208"/>
    <mergeCell ref="L195:L208"/>
    <mergeCell ref="G190:G194"/>
    <mergeCell ref="H190:H194"/>
    <mergeCell ref="I190:I194"/>
  </mergeCells>
  <printOptions horizontalCentered="1"/>
  <pageMargins left="0.7" right="0.7" top="1" bottom="0.25" header="0.25" footer="0.25"/>
  <pageSetup scale="83" fitToHeight="0" orientation="portrait" r:id="rId1"/>
  <headerFooter>
    <oddHeader>&amp;CSalary Grade List 
FY 2023/24
&amp;10Effective July 1, 2024 
(Revised 07/31/2024)</oddHeader>
  </headerFooter>
  <rowBreaks count="3" manualBreakCount="3">
    <brk id="46" max="11" man="1"/>
    <brk id="98" max="11" man="1"/>
    <brk id="153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Salary ScheduleFY23</vt:lpstr>
      <vt:lpstr>'Salary ScheduleFY23'!Print_Area</vt:lpstr>
      <vt:lpstr>'Salary ScheduleFY23'!Print_Titles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Angele Yazbec</dc:creator>
  <cp:lastModifiedBy>Susan Thornton</cp:lastModifiedBy>
  <cp:lastPrinted>2024-07-31T16:05:59Z</cp:lastPrinted>
  <dcterms:created xsi:type="dcterms:W3CDTF">2020-06-15T18:18:50Z</dcterms:created>
  <dcterms:modified xsi:type="dcterms:W3CDTF">2024-07-31T17:28:44Z</dcterms:modified>
</cp:coreProperties>
</file>